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805" tabRatio="723" firstSheet="3" activeTab="13"/>
  </bookViews>
  <sheets>
    <sheet name="Tong" sheetId="1" r:id="rId1"/>
    <sheet name="TP Ha Tinh" sheetId="2" r:id="rId2"/>
    <sheet name="TX Hong linh" sheetId="3" r:id="rId3"/>
    <sheet name="Nghi Xuan" sheetId="4" r:id="rId4"/>
    <sheet name="Thach Ha" sheetId="5" r:id="rId5"/>
    <sheet name="Cam Xuyen" sheetId="6" r:id="rId6"/>
    <sheet name="Huong Son" sheetId="7" r:id="rId7"/>
    <sheet name="Duc Tho" sheetId="8" r:id="rId8"/>
    <sheet name="Can Loc" sheetId="9" r:id="rId9"/>
    <sheet name="Ky Anh" sheetId="10" r:id="rId10"/>
    <sheet name="Huong Khe" sheetId="11" r:id="rId11"/>
    <sheet name="Vu Quang" sheetId="12" r:id="rId12"/>
    <sheet name="Loc Ha" sheetId="13" r:id="rId13"/>
    <sheet name="Chuyen MD" sheetId="14" r:id="rId14"/>
    <sheet name="00000000" sheetId="15" state="veryHidden" r:id="rId15"/>
    <sheet name="10000000" sheetId="16" state="veryHidden" r:id="rId16"/>
  </sheets>
  <externalReferences>
    <externalReference r:id="rId19"/>
    <externalReference r:id="rId20"/>
  </externalReferences>
  <definedNames>
    <definedName name="_xlnm.Print_Area" localSheetId="10">'Huong Khe'!$A$2:$F$32</definedName>
    <definedName name="_xlnm.Print_Area" localSheetId="3">'Nghi Xuan'!$A$2:$F$41</definedName>
    <definedName name="_xlnm.Print_Titles" localSheetId="5">'Cam Xuyen'!$8:$8</definedName>
    <definedName name="_xlnm.Print_Titles" localSheetId="13">'Chuyen MD'!$6:$7</definedName>
    <definedName name="_xlnm.Print_Titles" localSheetId="7">'Duc Tho'!$7:$7</definedName>
    <definedName name="_xlnm.Print_Titles" localSheetId="6">'Huong Son'!$7:$7</definedName>
    <definedName name="_xlnm.Print_Titles" localSheetId="9">'Ky Anh'!$7:$7</definedName>
    <definedName name="_xlnm.Print_Titles" localSheetId="12">'Loc Ha'!$7:$7</definedName>
    <definedName name="_xlnm.Print_Titles" localSheetId="1">'TP Ha Tinh'!$8:$8</definedName>
    <definedName name="_xlnm.Print_Titles" localSheetId="2">'TX Hong linh'!$9:$9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<sst xmlns="http://schemas.openxmlformats.org/spreadsheetml/2006/main" count="1520" uniqueCount="851">
  <si>
    <t>Đức Lĩnh</t>
  </si>
  <si>
    <t xml:space="preserve"> Đường vào TT kết hợp đường cức hộ, cứu nạn</t>
  </si>
  <si>
    <t>Đức Liên</t>
  </si>
  <si>
    <t>Mở rộng tuyến Đức Bồng - Đức Lĩnh</t>
  </si>
  <si>
    <t>Mở rộng tuyến đường Hương Thọ - Cửa Rào</t>
  </si>
  <si>
    <t>Đường vào khu CNTT xã Sơn Thọ</t>
  </si>
  <si>
    <t>Đường vào khu CNTT xã Đức Hương</t>
  </si>
  <si>
    <t>Đất thủy lợi</t>
  </si>
  <si>
    <t>Cụm công nghiêp, TTCN tập trung huyện Vũ Quang</t>
  </si>
  <si>
    <t xml:space="preserve">Diện tích (ha)         </t>
  </si>
  <si>
    <t>Xã Tiến Lộc</t>
  </si>
  <si>
    <t>Xã Phú Lộc</t>
  </si>
  <si>
    <t>Xã Quang Lộc</t>
  </si>
  <si>
    <t>Xã Song Lộc</t>
  </si>
  <si>
    <t>Xã Vượng Lộc</t>
  </si>
  <si>
    <t>Xã Mỹ Lộc</t>
  </si>
  <si>
    <t>Xã Vĩnh Lộc</t>
  </si>
  <si>
    <t>Xã Đồng Lộc</t>
  </si>
  <si>
    <t>Xã Tùng Lộc</t>
  </si>
  <si>
    <t>Xã Gia Hanh</t>
  </si>
  <si>
    <t>Xã Thường Nga</t>
  </si>
  <si>
    <t>Xã Kim Lộc</t>
  </si>
  <si>
    <t>Xã Xuân Lộc</t>
  </si>
  <si>
    <t>Xã Thanh Lộc</t>
  </si>
  <si>
    <t>Xã Yên Lộc</t>
  </si>
  <si>
    <t>Xã Trung Lộc</t>
  </si>
  <si>
    <t>Thị trấn</t>
  </si>
  <si>
    <t xml:space="preserve">Thượng Lộc </t>
  </si>
  <si>
    <t xml:space="preserve">Sơn Lộc </t>
  </si>
  <si>
    <t>Thuần Thiện</t>
  </si>
  <si>
    <t xml:space="preserve">Trường Lộc </t>
  </si>
  <si>
    <t>Đất sản xuất kinh doanh</t>
  </si>
  <si>
    <t>Đất công trình năng lượng</t>
  </si>
  <si>
    <t>Xã Khánh Lộc</t>
  </si>
  <si>
    <t>Đất văn hóa</t>
  </si>
  <si>
    <t>Xây dựng hội quán xóm Yên Lạc</t>
  </si>
  <si>
    <t>Đất cơ sở giáo dục - đào tạo</t>
  </si>
  <si>
    <t>Đất cơ sở Y tế</t>
  </si>
  <si>
    <t>Xây dựng trạm y tế xã</t>
  </si>
  <si>
    <t>Đất nghĩa trang - nghĩa địa</t>
  </si>
  <si>
    <t>Quy hoạch mở rộng</t>
  </si>
  <si>
    <t>Thuận Lộc</t>
  </si>
  <si>
    <t>Đức Thuận</t>
  </si>
  <si>
    <t>Đất sản xuất kinh doanh phi nông nghiệp</t>
  </si>
  <si>
    <t>Nhà máy gạch Chưng Áp và Nhà máy vi sinh hữu cơ</t>
  </si>
  <si>
    <t>Đậu Liêu</t>
  </si>
  <si>
    <t> 2014</t>
  </si>
  <si>
    <t>Nam Hồng</t>
  </si>
  <si>
    <t>Khu giết mổ gia súc, gia cầm</t>
  </si>
  <si>
    <t>Khu dịch vụ gia cầm</t>
  </si>
  <si>
    <t>Bắc Hồng</t>
  </si>
  <si>
    <t>Trung Lương</t>
  </si>
  <si>
    <t>Đất bải thải, xử lý chất thải</t>
  </si>
  <si>
    <t>Đất nghĩa trang, nghĩa địa</t>
  </si>
  <si>
    <t>Đất truyền dẫn năng lượng</t>
  </si>
  <si>
    <t>Xây dựng mới Trạm biến áp</t>
  </si>
  <si>
    <t>Xây dựng cột điện đường dây 110 kV</t>
  </si>
  <si>
    <t>Xã Hà Linh</t>
  </si>
  <si>
    <t>Xã Hương Giang</t>
  </si>
  <si>
    <t>Xã Kỳ Long</t>
  </si>
  <si>
    <t>Khu giết mổ gia súc, gia cầm tập trung</t>
  </si>
  <si>
    <t>TT Kỳ Anh</t>
  </si>
  <si>
    <t>Đất tôn giáo tín ngưỡng</t>
  </si>
  <si>
    <t>Giáo họ Vĩnh Sơn</t>
  </si>
  <si>
    <t>Kỳ Khang</t>
  </si>
  <si>
    <t>Xây dựng đập Đá Hàn</t>
  </si>
  <si>
    <t>Xây dựng đập cây Sông, cây Trồi</t>
  </si>
  <si>
    <t>Xây dựng công trình thủy điện Hố Hô</t>
  </si>
  <si>
    <t>Xã Hương Liên</t>
  </si>
  <si>
    <t>Quy hoạch nhà tiếp khách nước ngoài</t>
  </si>
  <si>
    <t xml:space="preserve"> Năm thực hiện</t>
  </si>
  <si>
    <t>Đường phía Tây cụm CNTTCN Nam Hồng Lĩnh</t>
  </si>
  <si>
    <t>Đất cơ sở y tế</t>
  </si>
  <si>
    <t xml:space="preserve">Phòng khám đa khoa Hồng Hà </t>
  </si>
  <si>
    <t>Đất cơ sở thể dục - thể thao</t>
  </si>
  <si>
    <t xml:space="preserve">Trường Mầm Non I cũ </t>
  </si>
  <si>
    <t>Trường Mầm Non II cũ</t>
  </si>
  <si>
    <t>KDC TDP Thuận An (K3 cũ - 2 khu vực)</t>
  </si>
  <si>
    <t>Đất xen dắm (Mạ Đình+Nhà nếp+Ao Thôn Hồng Lam)</t>
  </si>
  <si>
    <t>Xã Hương Thủy</t>
  </si>
  <si>
    <t>Xã Phúc Đồng</t>
  </si>
  <si>
    <t>Quy hoạch bãi xử lý tập trung của huyện</t>
  </si>
  <si>
    <t>Xã Gia Phố</t>
  </si>
  <si>
    <t>Xã Hòa Hải</t>
  </si>
  <si>
    <t>Xây dựng đập Đá Bạc</t>
  </si>
  <si>
    <t>Xã Hương Bình</t>
  </si>
  <si>
    <t>Quy hoạch đất ở nông thôn</t>
  </si>
  <si>
    <t>Xã Phúc Trạch</t>
  </si>
  <si>
    <t>Trường Sơn</t>
  </si>
  <si>
    <t>Liên Minh</t>
  </si>
  <si>
    <t>Yên Hồ</t>
  </si>
  <si>
    <t>Đức Long</t>
  </si>
  <si>
    <t>Trung Lễ</t>
  </si>
  <si>
    <t>Đức Lâm</t>
  </si>
  <si>
    <t>TT Đức Thọ</t>
  </si>
  <si>
    <t>Mở rộng nghĩa trang(Đồng Cặp)</t>
  </si>
  <si>
    <t>Mở rộng nghĩa trang Căng Bằng</t>
  </si>
  <si>
    <t>Đức Thịnh</t>
  </si>
  <si>
    <t>Mở rộng Nghĩa Trang Mụ Bạc</t>
  </si>
  <si>
    <t>Mở rộng nghĩa trang Tiến Minh</t>
  </si>
  <si>
    <t>Đức Lạng</t>
  </si>
  <si>
    <t>Xây dựng đường trục chính xã</t>
  </si>
  <si>
    <t>Xây dựng đường nông thôn nội đồng (Trường Thọ)</t>
  </si>
  <si>
    <t>Đường liên thôn (Thôn 2)</t>
  </si>
  <si>
    <t>Giao thông nội đồng</t>
  </si>
  <si>
    <t>Đức Lạc</t>
  </si>
  <si>
    <t>Đường huyện lộ 20</t>
  </si>
  <si>
    <t xml:space="preserve">Tổng diện tích (ha)         </t>
  </si>
  <si>
    <t>Thôn: 1, 2, 3, 4 - Xã Cẩm Lĩnh</t>
  </si>
  <si>
    <t>Thôn: Mỹ Thành, Cẩm Đồng,
Bộc Nguyên - Xã Cẩm Thạch</t>
  </si>
  <si>
    <t>Thôn: Bắc Thành, Kênh, Tân Vĩnh Cần,
 Hưng Mỹ-Xã Cẩm Thành</t>
  </si>
  <si>
    <t>TDP: Trần Phú, Liên Phượng, Yên Hà, 
Yên Thọ- Thị Trấn Thiên Cầm</t>
  </si>
  <si>
    <t>Đất trụ sở cơ quan, CT sự nghiệp</t>
  </si>
  <si>
    <t xml:space="preserve">Diện    tích     (ha)         </t>
  </si>
  <si>
    <t>Đường cứu hộ, cứu nạn
 PCLB hồ Kẻ Gỗ</t>
  </si>
  <si>
    <t>QH khu giết mổ gia súc tập trung</t>
  </si>
  <si>
    <t>Đức Đồng</t>
  </si>
  <si>
    <t>Đường huyện lộ 16</t>
  </si>
  <si>
    <t>Đường vào khu chăn nuôi tập trung</t>
  </si>
  <si>
    <t>Đường liên thôn</t>
  </si>
  <si>
    <t>Xây dựng hội quán thôn Đại Quang</t>
  </si>
  <si>
    <t>Đức Quang</t>
  </si>
  <si>
    <t>Nhà văn hóa thôn Sâm Văn Hội</t>
  </si>
  <si>
    <t>Nhà văn hóa thôn Ngõ Lối</t>
  </si>
  <si>
    <t>Nhà văn hóa thôn Bến Đền</t>
  </si>
  <si>
    <t>Nhà Văn hóa thôn Ninh Thái</t>
  </si>
  <si>
    <t>Nhà văn hoá thôn Đồng Thái</t>
  </si>
  <si>
    <t>Tùng Ảnh</t>
  </si>
  <si>
    <t>Thái Yên</t>
  </si>
  <si>
    <t>Đức An</t>
  </si>
  <si>
    <t>Đất giáo dục</t>
  </si>
  <si>
    <t>Chỉnh tuyến kênh thủy lợi Sông Rác (N2)</t>
  </si>
  <si>
    <t>Trường Mầm Non</t>
  </si>
  <si>
    <t>Đức Dũng</t>
  </si>
  <si>
    <t>Đất di tích danh tháng</t>
  </si>
  <si>
    <t>Xây dựng Chùa Đá</t>
  </si>
  <si>
    <t>Đất ở (Tổ 4)</t>
  </si>
  <si>
    <t>Đất ở (Vĩnh Phúc)</t>
  </si>
  <si>
    <t>Đức Vĩnh</t>
  </si>
  <si>
    <t>Đất ở (Vĩnh Đại)</t>
  </si>
  <si>
    <t>Đất ở (Châu Thịnh)</t>
  </si>
  <si>
    <t>Đức Châu</t>
  </si>
  <si>
    <t>Đất ở (Xen dắm)</t>
  </si>
  <si>
    <t>Đất ở (Cầu Đôi, Cựa Trại)</t>
  </si>
  <si>
    <t>Đất ở (Đồng Trắng Trên)</t>
  </si>
  <si>
    <t>Đất ở (Nhà Bái)</t>
  </si>
  <si>
    <t>Đất ở Nương Ác</t>
  </si>
  <si>
    <t>Tái định cư Bãi Trọ</t>
  </si>
  <si>
    <t>Đất cơ sở sản xuất kinh doanh</t>
  </si>
  <si>
    <t>Xã Mai Phụ</t>
  </si>
  <si>
    <t>Xã Hồng Lộc</t>
  </si>
  <si>
    <t>Xã Hộ Độ</t>
  </si>
  <si>
    <t>Xã An Lộc</t>
  </si>
  <si>
    <t>Xã Thạch Bằng</t>
  </si>
  <si>
    <t>Đường từ bệnh viện Lộc Hà đến đường 70m</t>
  </si>
  <si>
    <t>Đường từ ông Cương đến đường 70 m</t>
  </si>
  <si>
    <t>Đường từ sân bóng Yên Bình ra làng sang Thôn Phú Đông</t>
  </si>
  <si>
    <t>Xã Thịnh Lộc</t>
  </si>
  <si>
    <t>Đường cứu hộ đập Khe Hao</t>
  </si>
  <si>
    <t>Đường 70m tuyến nhánh đoạn qua xã Thạch Mỹ</t>
  </si>
  <si>
    <t>Đường 70m tuyến nhánh đoạn qua xã Thạch Bằng</t>
  </si>
  <si>
    <t>Kè biển chống xâm thực huyện Lộc Hà</t>
  </si>
  <si>
    <t>Nhà văn hóa xóm Trung Châu</t>
  </si>
  <si>
    <t>Nhà văn hóa xóm Tân Quý</t>
  </si>
  <si>
    <t>Nhà văn hóa xóm Vĩnh Phú</t>
  </si>
  <si>
    <t>Mở rộng khuôn viên trường THCS Bình An Thịnh</t>
  </si>
  <si>
    <t>Xã Bình Lộc</t>
  </si>
  <si>
    <t>Cấp đất ở dân cư vùng Kỳ Đầu</t>
  </si>
  <si>
    <t>Cấp đất ở dân cư Thôn Xuân Triều</t>
  </si>
  <si>
    <t>Xã Thạch Kim</t>
  </si>
  <si>
    <t>Quy hoạch đất ở vùng gần nhà thờ Đồng Xuân</t>
  </si>
  <si>
    <t>Xã Tân Lộc</t>
  </si>
  <si>
    <t>Quy hoạch đất ở vùng Lè Ve - Cửa Trẹm</t>
  </si>
  <si>
    <t>Quy hoạch đất ở khu dân cư Bãi Vàng</t>
  </si>
  <si>
    <t>Quy hoạch khu dân cư Đồng Say</t>
  </si>
  <si>
    <t>Quy hoạch đất ở khu dân cư Phát Lát - Chân Nêu</t>
  </si>
  <si>
    <t>Thu hồi đất sản xuất ở vùng đất Mùng để đấu giá đất ở</t>
  </si>
  <si>
    <t>Xóm Xuân Tây</t>
  </si>
  <si>
    <t>Xóm Trung Châu</t>
  </si>
  <si>
    <t>Xóm Tân Quý</t>
  </si>
  <si>
    <t>Xóm Yên Thọ</t>
  </si>
  <si>
    <t>Xóm Vĩnh Phú</t>
  </si>
  <si>
    <t>Quy hoạch đất dắm dân vùng Đội Hầu</t>
  </si>
  <si>
    <t>Xã Phù Lưu</t>
  </si>
  <si>
    <t>Quy hoạch đất dắm dân vùng Đồng Lấu</t>
  </si>
  <si>
    <t>Quy hoạch đất dắm dân vùng Cửa Đình</t>
  </si>
  <si>
    <t>Quy hoạch đất ở đấu giá vùng Đội Hầu</t>
  </si>
  <si>
    <t>Xã Thạch Châu</t>
  </si>
  <si>
    <t>Xóm Thống Nhất</t>
  </si>
  <si>
    <t>Xã Ích Hậu</t>
  </si>
  <si>
    <t>Xóm Ích Mỹ</t>
  </si>
  <si>
    <t>Xã Thạch Mỹ</t>
  </si>
  <si>
    <t>Trung tâm thôn Hữu Ninh</t>
  </si>
  <si>
    <t>Cựa anh minh thôn Tây Giang</t>
  </si>
  <si>
    <t>Dắm dân ở một số nơi</t>
  </si>
  <si>
    <t>Địa điểm</t>
  </si>
  <si>
    <t>Diện tích
(ha)</t>
  </si>
  <si>
    <t>Diện tích (ha)</t>
  </si>
  <si>
    <t>TT Phố Châu</t>
  </si>
  <si>
    <t>Xã Sơn Châu</t>
  </si>
  <si>
    <t>Mở rộng nhà văn hóa xóm 6</t>
  </si>
  <si>
    <t>Xã Sơn Diệm</t>
  </si>
  <si>
    <t>Nâng cấp, mở rộng quốc lộ 8A</t>
  </si>
  <si>
    <t>Xã Sơn Giang</t>
  </si>
  <si>
    <t>Xã Sơn Hà</t>
  </si>
  <si>
    <t>Xã Sơn Hòa</t>
  </si>
  <si>
    <t>QH hội quán xóm Giếng Thị</t>
  </si>
  <si>
    <t>Xã Sơn Kim 1</t>
  </si>
  <si>
    <t>Xã Sơn Lễ</t>
  </si>
  <si>
    <t>Xã Sơn Long</t>
  </si>
  <si>
    <t>Đường từ cầu Mỹ Thịnh nối QL8A tuyến 2</t>
  </si>
  <si>
    <t>Nâng cấp, mở rộng quốc lộ 8B</t>
  </si>
  <si>
    <t>Xã Sơn Mai</t>
  </si>
  <si>
    <t>Xã Sơn Mỹ</t>
  </si>
  <si>
    <t>Xã Sơn Ninh</t>
  </si>
  <si>
    <t>Quy hoạch nhà văn hóa thôn Ninh Xá</t>
  </si>
  <si>
    <t>Quy hoạch nhà văn hóa thôn Trung Thị</t>
  </si>
  <si>
    <t>Hạ tầng khu vực cổng B</t>
  </si>
  <si>
    <t>Xã Sơn Tây</t>
  </si>
  <si>
    <t>Khối 11, TT Xuân An</t>
  </si>
  <si>
    <t>Xã Sơn Thủy</t>
  </si>
  <si>
    <t>Xã Sơn Trà</t>
  </si>
  <si>
    <t>Đường giao thông Trường Mai</t>
  </si>
  <si>
    <t>Xã Sơn Trường</t>
  </si>
  <si>
    <t>Quy hoạch đất ở vùng Nhà Cọi</t>
  </si>
  <si>
    <t>Quy hoạch đất ở vùng Động Cựa - Nhà Sa</t>
  </si>
  <si>
    <t>Quy hoạch đất ở vùng Trọt Giếng</t>
  </si>
  <si>
    <t>Đất cơ sở văn hóa</t>
  </si>
  <si>
    <t>QH bài rác thị trấn</t>
  </si>
  <si>
    <t xml:space="preserve">      Địa điểm            </t>
  </si>
  <si>
    <t>Xã Thạch Bắng</t>
  </si>
  <si>
    <t>Quy hoạch mới trường mầm non Sơn Phú</t>
  </si>
  <si>
    <t>Quy hoạch chợ mới Vĩnh Phú</t>
  </si>
  <si>
    <t>Quy hoạch đất ở đồng Bấu Sớt</t>
  </si>
  <si>
    <t>Quy hoạch dân cư một phần diện tích chợ Hôm Trang</t>
  </si>
  <si>
    <t>Quy hoạch đấu giá đất trong khu trung tâm hành chính huyện</t>
  </si>
  <si>
    <t>Khu vực quy hoạch đấu giá đường 70 gắn liền với đất tái định cư (Thôn Yên Bình)</t>
  </si>
  <si>
    <t>Quy hoạch đất ở Đồng Mý</t>
  </si>
  <si>
    <t>Quy hoạch đất ở Đồng Cộ</t>
  </si>
  <si>
    <t>Quy hoạch khu dân cư Lâm Châu</t>
  </si>
  <si>
    <t>Quy hoạch đất ở Đồng Nát</t>
  </si>
  <si>
    <t>Quy hoạch đất ở Đồng Truông</t>
  </si>
  <si>
    <t>Quy hoạch đất ở Cồn kho, Vườn Cộ</t>
  </si>
  <si>
    <t>Quy hoạch đất ở Lang vạng</t>
  </si>
  <si>
    <t>Quy hoạch đất ở đường sông nghèn</t>
  </si>
  <si>
    <t>Năm 
thực hiện</t>
  </si>
  <si>
    <t>Xã Xuân Phổ</t>
  </si>
  <si>
    <t>Dự án Cống Đò Điểm và Hệ thống kênh trục Sông Nghèn</t>
  </si>
  <si>
    <t>Các xã: Thịnh Lộc, Bình Lộc, Phù Lưu, Thạch Bằng, Thạch Châu, Thạch Mỹ</t>
  </si>
  <si>
    <t xml:space="preserve">Đường giao thông nội đồng </t>
  </si>
  <si>
    <t xml:space="preserve">Kênh bê tông vùng quy hoạch sản xuất lúa giống </t>
  </si>
  <si>
    <t>Vùng Tân Vĩnh Cần - Xã Cẩm Thành</t>
  </si>
  <si>
    <t>Dự án đường đi mỏ sắt 
Thạch Khê (giai đoạn 2)</t>
  </si>
  <si>
    <t>Dự án đường ven biển Xuân Hội - Thạch Khê - Vũng Áng (giai đoạn 1), đoạn Cẩm Lĩnh đi Kỳ Xuân</t>
  </si>
  <si>
    <t>Xây dựng hệ thống đường quốc lộ ven biển Xuân Hội - Thạch Khê- Vũng Áng</t>
  </si>
  <si>
    <t>Đất trụ sở cơ quan</t>
  </si>
  <si>
    <t>xã Thạch Bằng</t>
  </si>
  <si>
    <t>Trụ sở làm việc Hạt Kiểm lâm Lộc Hà</t>
  </si>
  <si>
    <t>Xã Cẩm Vịnh</t>
  </si>
  <si>
    <t>Công trình cầu Đá Đón</t>
  </si>
  <si>
    <t>Xã Sơn Kim</t>
  </si>
  <si>
    <t>Đất xây dựng Bến xe</t>
  </si>
  <si>
    <t>Xã Kỳ Thịnh</t>
  </si>
  <si>
    <t>Xã Kỳ Bắc</t>
  </si>
  <si>
    <t xml:space="preserve">Diện tích(ha)         </t>
  </si>
  <si>
    <t>I</t>
  </si>
  <si>
    <t>II</t>
  </si>
  <si>
    <t xml:space="preserve">Đất chợ </t>
  </si>
  <si>
    <t>III</t>
  </si>
  <si>
    <t>IV</t>
  </si>
  <si>
    <t>V</t>
  </si>
  <si>
    <t>Quy hoạch sân thể thao tại thôn Trưng</t>
  </si>
  <si>
    <t>VI</t>
  </si>
  <si>
    <t>VII</t>
  </si>
  <si>
    <t>VIII</t>
  </si>
  <si>
    <t>IX</t>
  </si>
  <si>
    <t>X</t>
  </si>
  <si>
    <t>Quy hoạch đất ở tại Khe Bến</t>
  </si>
  <si>
    <t>Quy hoạch đất ở tại HQ xóm 8</t>
  </si>
  <si>
    <t>Quy hoạch đất ở tại vùng Biền Lầy</t>
  </si>
  <si>
    <t>Quy hoạch đất ở tại thôn Kim An</t>
  </si>
  <si>
    <t>Quy hoạch đất ở tại xóm Nam Sơn</t>
  </si>
  <si>
    <t>Quy hoạch đất ở (tại Sơn Thủy, Cao Thắng, Trung Lễ)</t>
  </si>
  <si>
    <t>Quy hoạch đất ở tại đồng Cửa</t>
  </si>
  <si>
    <t>Quy hoạch đất ở tại đồng Đượng Sim</t>
  </si>
  <si>
    <t>XI</t>
  </si>
  <si>
    <t>Thôn Linh Trù, xã Xuân Liên</t>
  </si>
  <si>
    <t>Thôn 1, 2, xã Cổ Đạm</t>
  </si>
  <si>
    <t>Thôn 2, xã Xuân Phổ</t>
  </si>
  <si>
    <t>Thôn Lương Ninh, xã Xuân Đan</t>
  </si>
  <si>
    <t>Thôn Hội Thủy, xã Xuân Hội</t>
  </si>
  <si>
    <t>Thôn Hội Phú, xã Xuân Hội</t>
  </si>
  <si>
    <t>Khối 4, TT Nghi Xuân</t>
  </si>
  <si>
    <t>Thôn 4, xã Xuân Lĩnh</t>
  </si>
  <si>
    <t>Đồng Chò Ải, xã Cương Gián</t>
  </si>
  <si>
    <t>XII</t>
  </si>
  <si>
    <t>Xây dựng mới Chợ Sơn Mỹ</t>
  </si>
  <si>
    <t>Xây dựng mới Chợ Sơn Tây</t>
  </si>
  <si>
    <t>Mở rộng trường tiểu học Sơn Hòa tại Trung Mỹ</t>
  </si>
  <si>
    <t>Quy hoạch các điểm tập kết rác 10 thôn</t>
  </si>
  <si>
    <t>Khu giết mổ tập trung tại thôn Tây Hà</t>
  </si>
  <si>
    <t>Trạm Khí tượng thủy văn</t>
  </si>
  <si>
    <t>QH điểm tập kết kiểm tra hàng hóa XNK (Công ty TNHH MTV Bảo Hoàng)</t>
  </si>
  <si>
    <t>Quy hoạch đất ở tại Biền Đông</t>
  </si>
  <si>
    <t>Quy hoạch đất ở tại Đồng Riêng</t>
  </si>
  <si>
    <t>Quy hoạch đất ở tại Làng Cảnh</t>
  </si>
  <si>
    <t>Quy hoạch đất ở tại Thượng hà</t>
  </si>
  <si>
    <t>Quy hoạch đất ở tại Đồng Ba Ràng</t>
  </si>
  <si>
    <t>Quy hoạch đất ở tại Đồi Nhà Chè</t>
  </si>
  <si>
    <t>Quy hoạch đất ở tại Dăm Cự</t>
  </si>
  <si>
    <t>Quy hoạch đất ở tại Xóm 6</t>
  </si>
  <si>
    <t>Quy hoạch đất ở tại Xóm 15</t>
  </si>
  <si>
    <t>Quy hoạch đất ở tại Đồi Cộc Rẻ</t>
  </si>
  <si>
    <t>Quy hoạch đất ở tại Mụ Khiêm</t>
  </si>
  <si>
    <t>Quy hoạch đất ở tại Mặt Kiến</t>
  </si>
  <si>
    <t>Quy hoạch đất ở tại Côn Trai</t>
  </si>
  <si>
    <t>Quy hoạch đất ở tại Xóm 10</t>
  </si>
  <si>
    <t>Quy hoạch đất ở tại Xóm 4</t>
  </si>
  <si>
    <t>Quy hoạch đất ở tại Xóm 9</t>
  </si>
  <si>
    <t>Quy hoạch đất ở Làng Mới, Cống Khan</t>
  </si>
  <si>
    <t>Quy hoạch đất ở Thanh Bình</t>
  </si>
  <si>
    <t>Quy hoạch đất ở tại Cầu Quan</t>
  </si>
  <si>
    <t>Quy hoạch đất ở tại Cửa Bà Chị</t>
  </si>
  <si>
    <t>Quy hoạch đất ở tại Cồn phượng</t>
  </si>
  <si>
    <t>Quy hoạch đất ở tại Đường chùa Hương</t>
  </si>
  <si>
    <t>Quy hoạch đất ở tại Đồng Bãi Vời Vĩnh Phú</t>
  </si>
  <si>
    <t>Quy hoạch đất ở tại Đồng Cộm xóm 1, 2</t>
  </si>
  <si>
    <t>Quy hoạch đất ở Bãi ràn</t>
  </si>
  <si>
    <t>Quy hoạch đất ở tại Cồn Quanh</t>
  </si>
  <si>
    <t>Quy hoạch trạm hạ thế tại Xóm Kiều Mộc</t>
  </si>
  <si>
    <t>Xóm Sơn Thịnh, Xã Tiến Lộc</t>
  </si>
  <si>
    <t>Xóm 4, Xã Sơn Lộc</t>
  </si>
  <si>
    <t>Phù Việt</t>
  </si>
  <si>
    <t>Đất nuôi trồng thủy sản</t>
  </si>
  <si>
    <t>Thạch Ngọc</t>
  </si>
  <si>
    <t>QH Nuôi trồng thủy sản (hồ Hữu Ngạn)</t>
  </si>
  <si>
    <t>Thạch Lạc</t>
  </si>
  <si>
    <t>Thạch Trị</t>
  </si>
  <si>
    <t>Thạch Khê</t>
  </si>
  <si>
    <t>Đất nông nghiệp khác</t>
  </si>
  <si>
    <t xml:space="preserve">QH Trang trại chăn nuôi bò </t>
  </si>
  <si>
    <t>Thạch Xuân</t>
  </si>
  <si>
    <t>Trang trại chăn nuôi tổng hợp</t>
  </si>
  <si>
    <t>Thạch Sơn</t>
  </si>
  <si>
    <t>QH khu chăn nuôi tập trung tại Hoàng Trại</t>
  </si>
  <si>
    <t>Thạch Tân</t>
  </si>
  <si>
    <t>Bắc Sơn</t>
  </si>
  <si>
    <t>Thạch Hải</t>
  </si>
  <si>
    <t>Thạch Thanh</t>
  </si>
  <si>
    <t>QH bãi tập kết rác thải tại Con Dài, Bùi Xá</t>
  </si>
  <si>
    <t>QH bãi tập kết rác thải tại Thanh Hương</t>
  </si>
  <si>
    <t>Mở rộng Trường THPT chuyên Hà Tĩnh</t>
  </si>
  <si>
    <t>QH bãi tập kết rác thải tại Cồn Mý</t>
  </si>
  <si>
    <t>Thạch Long</t>
  </si>
  <si>
    <t>Thạch Đài</t>
  </si>
  <si>
    <t>Thạch Điền</t>
  </si>
  <si>
    <t>QH đường vào khu chăn nuôi xã Thạch Điền</t>
  </si>
  <si>
    <t>TT Thạch Hà</t>
  </si>
  <si>
    <t>Thạch Vĩnh</t>
  </si>
  <si>
    <t>QH đường vào khu chăn nuôi xã Thạch Vĩnh</t>
  </si>
  <si>
    <t>Thạch Văn</t>
  </si>
  <si>
    <t>Đất Thủy lợi</t>
  </si>
  <si>
    <t xml:space="preserve">QH kênh thoát nước Bãi Biển </t>
  </si>
  <si>
    <t>QH mở rộng Đê Hữu Phủ</t>
  </si>
  <si>
    <t>Tượng Sơn</t>
  </si>
  <si>
    <t>QH hội quán thôn Đông Văn</t>
  </si>
  <si>
    <t>QH hội quán thôn Tân Long</t>
  </si>
  <si>
    <t>Việt Xuyên</t>
  </si>
  <si>
    <t>QH hội quán thôn Hà Thanh</t>
  </si>
  <si>
    <t>QH hội quán thôn Hòa Mỵ</t>
  </si>
  <si>
    <t>QH hội quán thôn Bình Tiến</t>
  </si>
  <si>
    <t>Thạch Lưu</t>
  </si>
  <si>
    <t>QH hội quán thôn Trường Sơn</t>
  </si>
  <si>
    <t>Ngọc Sơn</t>
  </si>
  <si>
    <t>QH hội quán thôn Bắc Tiến</t>
  </si>
  <si>
    <t>Thạch Hội</t>
  </si>
  <si>
    <t xml:space="preserve">Đất ở </t>
  </si>
  <si>
    <t>QH đất ở tại TDP 3</t>
  </si>
  <si>
    <t>QH đất ở tại TDP 4</t>
  </si>
  <si>
    <t>QH đất ở tại TDP 6</t>
  </si>
  <si>
    <t>QH đất ở tại TDP 11</t>
  </si>
  <si>
    <t>QH đất ở tại sân bóng xóm Lạc Đạo cũ</t>
  </si>
  <si>
    <t>QH đất ở tại Thôn Phú; Thôn Nguyên</t>
  </si>
  <si>
    <t>Thạch Liên</t>
  </si>
  <si>
    <t>Thạch Hương</t>
  </si>
  <si>
    <t>QH đất ở tại xóm Phúc Lộc</t>
  </si>
  <si>
    <t>QH đất ở tại xóm Tây Hồ</t>
  </si>
  <si>
    <t>QH đất ở tại xóm Liên Đồng</t>
  </si>
  <si>
    <t>QH đất ở tại Vạn Đò; Sông Hải; Tri Khê; Tân Hợp; Sơn Hà</t>
  </si>
  <si>
    <t>QH đất ở tại Vùng Ngọ Di</t>
  </si>
  <si>
    <t>QH đất ở tại Vùng Cựa Cẩn</t>
  </si>
  <si>
    <t>QH đất ở tại Bến Hối Nam Bình</t>
  </si>
  <si>
    <t>QH đất ở tại Kỳ Phong</t>
  </si>
  <si>
    <t xml:space="preserve">QH đất ở tại Kỳ Sơn </t>
  </si>
  <si>
    <t>QH đất ở tại Liên Hương</t>
  </si>
  <si>
    <t>QH đất ở tại Bắc Thượng</t>
  </si>
  <si>
    <t>Thạch Thắng</t>
  </si>
  <si>
    <t>Thạch Đỉnh</t>
  </si>
  <si>
    <t>QH đất ở tại Bến Rào</t>
  </si>
  <si>
    <t>QH đất ở tại Mồ Hồ</t>
  </si>
  <si>
    <t>Danh mục các công trình, dự án</t>
  </si>
  <si>
    <t xml:space="preserve">    Địa điểm            </t>
  </si>
  <si>
    <t>Nuôi tôm trên cát</t>
  </si>
  <si>
    <t>Nuôi trồng thủy sản</t>
  </si>
  <si>
    <t>Xây dựng Quỹ tín dụng nhân dân</t>
  </si>
  <si>
    <t>Dự án điểm nút GTQL 1A</t>
  </si>
  <si>
    <t>Quy hoạch xen dắm khu dân cư</t>
  </si>
  <si>
    <t>Quy hoạch khu dân cư</t>
  </si>
  <si>
    <t>Đấu giá đất ở</t>
  </si>
  <si>
    <t>Xây dựng Kho dự trữ quốc gia</t>
  </si>
  <si>
    <t>Các xóm: Liên Hà, Liên Thanh, Minh Yên, Minh Tiến, xã Thạch Hạ</t>
  </si>
  <si>
    <t>Các xóm: Bắc Phú, Trung Phú, Nam Phú, Đức Phú, Bắc Quang, xã Thạch Trung</t>
  </si>
  <si>
    <t>Đường giao thông nội đồng</t>
  </si>
  <si>
    <t xml:space="preserve">Tổng các công trình, dự án </t>
  </si>
  <si>
    <t>Thành phố Hà Tĩnh</t>
  </si>
  <si>
    <t>Thị xã Hồng Lĩnh</t>
  </si>
  <si>
    <t>Huyện Nghi Xuân</t>
  </si>
  <si>
    <t>Huyện Thạch Hà</t>
  </si>
  <si>
    <t>Huyện Cẩm Xuyên</t>
  </si>
  <si>
    <t>Huyện Hương Sơn</t>
  </si>
  <si>
    <t>Huyện Đức Thọ</t>
  </si>
  <si>
    <t>Huyện Can Lộc</t>
  </si>
  <si>
    <t>Huyện Kỳ Anh</t>
  </si>
  <si>
    <t>Huyện Hương Khê</t>
  </si>
  <si>
    <t>Huyện Vũ Quang</t>
  </si>
  <si>
    <t>Huyện Lộc Hà</t>
  </si>
  <si>
    <t>Xã Thịnh Lộc, 
Xã Thạch Bằng</t>
  </si>
  <si>
    <t>TT</t>
  </si>
  <si>
    <t xml:space="preserve">Địa điểm </t>
  </si>
  <si>
    <t>Diện tích
 (ha)</t>
  </si>
  <si>
    <t>Công trình sự nghiệp</t>
  </si>
  <si>
    <t>Mở rộng trụ sở UBND xã</t>
  </si>
  <si>
    <t>Toàn tỉnh</t>
  </si>
  <si>
    <t>Thôn Quyết Tiến, xã Thạch Xuân</t>
  </si>
  <si>
    <t>QH Trang trại chăn nôi gà thịt</t>
  </si>
  <si>
    <t>Đường Hàm Nghi đoạn qua xã Thạch Xuân</t>
  </si>
  <si>
    <t>QH đất GT tại thôn Lộc Hồ</t>
  </si>
  <si>
    <t>QH nắn tuyến đường giao thông khối phố</t>
  </si>
  <si>
    <t>QH mở rộng đường GTNT</t>
  </si>
  <si>
    <t>Mở rộng đường 92 (liên xã) và các tuyến GTLG</t>
  </si>
  <si>
    <t>QH nắn tuyến đường GTNT</t>
  </si>
  <si>
    <t>QH mở rộng đường liên xã Văn Hội</t>
  </si>
  <si>
    <t>QH đất thủy lợi tại thôn Hưng Hòa</t>
  </si>
  <si>
    <t>QH mới hội quán thôn Bắc Thai tại vùng Ngọ Tuyết</t>
  </si>
  <si>
    <t>QH mới hội quán thôn Liên Phố tại vùng Đội Kẹ</t>
  </si>
  <si>
    <t>QH mới hội quán thôn Đại Đồng</t>
  </si>
  <si>
    <t>QH mới hội quán thôn Đan Trung</t>
  </si>
  <si>
    <t>QH mới trạm y tế xã Thạch Ngọc</t>
  </si>
  <si>
    <t>QH sân bóng thôn tại thôn Đồng Trung</t>
  </si>
  <si>
    <t>QH sân bóng thôn tại thôn Đồng Sơn</t>
  </si>
  <si>
    <t>QH sân bóng thôn tại Xứ Rậm Cây</t>
  </si>
  <si>
    <t>QH đất ở tại thôn Bắc Dinh</t>
  </si>
  <si>
    <t>QH đất ở tại thôn Bắc Trị</t>
  </si>
  <si>
    <t>QH đất ở tại vùng Nương Thang</t>
  </si>
  <si>
    <t>QH đất ở tại vùng Đội Cống</t>
  </si>
  <si>
    <t>Xen dắm tại các thôn Sơn Vĩnh; Hòa Hợp; Thanh Mỹ; Hương Lộc</t>
  </si>
  <si>
    <t>Xen dắm đất ở tại các thôn Tân Hòa, Trung Thành, Minh Đình, Hương Long</t>
  </si>
  <si>
    <t>Xen dắm dân cư tại các thôn Trung Hòa, Nhân Hòa, Tân Hòa</t>
  </si>
  <si>
    <t xml:space="preserve">Năm 
thực hiện </t>
  </si>
  <si>
    <t>Diện 
tích (ha)</t>
  </si>
  <si>
    <t>Dự án Nuôi tôm trên cát theo công nghệ sạch của Công ty TNHH Grobest Việt Nam</t>
  </si>
  <si>
    <t>Kỳ Phương</t>
  </si>
  <si>
    <t>Xã Kỳ Xuân</t>
  </si>
  <si>
    <t>Xã Kỳ Giang</t>
  </si>
  <si>
    <t>Xã Kỳ Đồng</t>
  </si>
  <si>
    <t>Xã Kỳ Lâm</t>
  </si>
  <si>
    <t>Xã Kỳ Tây</t>
  </si>
  <si>
    <t>Xã Kỳ Trung</t>
  </si>
  <si>
    <t>Đất cơ sở giáo dục, đào tạo</t>
  </si>
  <si>
    <t>Đường KTQP phía Tây huyện Kỳ Anh (qua xã Kỳ Trung, Kỳ Phong)</t>
  </si>
  <si>
    <t>Đường cứu hộ Kim Sơn - Nhánh 2 (đoạn qua xã Kỳ Hoa, Kỳ Lạc</t>
  </si>
  <si>
    <t>Thôn Đồng Bàu, Xã Cẩm Thành</t>
  </si>
  <si>
    <t>Thôn Phú Thượng-Xã Cẩm Duệ</t>
  </si>
  <si>
    <t>Thôn Đông Vịnh-Xã Cẩm Vịnh</t>
  </si>
  <si>
    <t>Tổ 5, Tổ 8 - Thị Trấn Cẩm Xuyên</t>
  </si>
  <si>
    <t>Thôn Liên Thành-Xã Cẩm Nhượng</t>
  </si>
  <si>
    <t>Thôn 9-Xã Cẩm Mỹ</t>
  </si>
  <si>
    <t>Thôn 4, Thôn 8 - Xã Cẩm Mỹ</t>
  </si>
  <si>
    <t>Vùng Đập Cầu, Thôn 1 - Xã Cẩm Lĩnh</t>
  </si>
  <si>
    <t>Thôn: Đông Vịnh, Ngũ Quế - Xã Cẩm Vịnh</t>
  </si>
  <si>
    <t>Thôn Mỹ Hòa - Xã Cẩm Hòa</t>
  </si>
  <si>
    <t>Thôn 8 - Xã Cẩm Lộc</t>
  </si>
  <si>
    <t>Thôn 1, Thôn 6 - Xã Cẩm Phúc</t>
  </si>
  <si>
    <t>Thôn 6 - Xã Cẩm Phúc</t>
  </si>
  <si>
    <t>Thôn: 1, 3, 4, 8 - Xã Cẩm Sơn</t>
  </si>
  <si>
    <t>Thôn: 2, 3, 4, 5 - Xã Cẩm Thăng</t>
  </si>
  <si>
    <t>Thôn Đông Thuận - Xã Cẩm Thịnh</t>
  </si>
  <si>
    <t>Thôn: Yên Hòa, Hồ Phượng - Xã Cẩm Yên</t>
  </si>
  <si>
    <t>Thôn Yên Quý, Bình Thuận - Xã Cẩm Yên</t>
  </si>
  <si>
    <t>Thôn 8 - Xã Cẩm Quan</t>
  </si>
  <si>
    <t>Thôn: 3, 4, 5, 7, 8, 9 - Xã Cẩm Quan</t>
  </si>
  <si>
    <t>Thôn: 1, 2, 3, 4, 5, 8 - Xã Cẩm Quang</t>
  </si>
  <si>
    <t>Thôn 6- Xã Cẩm Quang</t>
  </si>
  <si>
    <t>Thôn 6- Xã Cẩm Trung</t>
  </si>
  <si>
    <t>Thôn 2, 5, 6, 10 - Xã Cẩm Trung</t>
  </si>
  <si>
    <t>Thôn 12, Xã Cẩm Hưng</t>
  </si>
  <si>
    <t>Thôn 11, Thôn 12 - Xã Cẩm Hưng</t>
  </si>
  <si>
    <t>Thôn 9, Thôn 10 - Xã Cẩm Duệ</t>
  </si>
  <si>
    <t>Thôn 1, Thôn 6 - Xã Cẩm Huy</t>
  </si>
  <si>
    <t>Thôn: 3, 4, 5 - Xã Cẩm Huy</t>
  </si>
  <si>
    <t>Thôn Nguyễn Đối - Xã Cẩm Hà</t>
  </si>
  <si>
    <t>Thôn 3, 4, 5, 7, 9 - xã Cẩm Minh</t>
  </si>
  <si>
    <t>Thôn 3, Thôn 4 - Xã Cẩm Minh</t>
  </si>
  <si>
    <t>Đất sản xuất kinh doanh phi NN</t>
  </si>
  <si>
    <t>Thôn: Tây Nguyên, Nam Thành, 
Trung Bình - Xã Cẩm Nam</t>
  </si>
  <si>
    <t>Thôn Lạc Thọ, Hoa Thám, 
Quang Trung2-Xã Cẩm Lạc</t>
  </si>
  <si>
    <t>Thôn: Lạc Thọ, Hoa Thám, 
Hưng Đạo - Xã Cẩm Lạc</t>
  </si>
  <si>
    <t>Dự án đập dâng nước</t>
  </si>
  <si>
    <t xml:space="preserve">Khu neo đậu tàu cá </t>
  </si>
  <si>
    <t>Xây dựng công trình nước cảng cá</t>
  </si>
  <si>
    <t>Văn hóa</t>
  </si>
  <si>
    <t>Quảng trường Nguyễn Du và vườn Thúy</t>
  </si>
  <si>
    <t>Đất cơ sở giáo dục</t>
  </si>
  <si>
    <t>Mở rộng trường học</t>
  </si>
  <si>
    <t>Thể dục thể thao</t>
  </si>
  <si>
    <t xml:space="preserve">Danh mục các công trình, dự án </t>
  </si>
  <si>
    <t xml:space="preserve">Địa điểm            </t>
  </si>
  <si>
    <t xml:space="preserve">Diện tích     (ha)         </t>
  </si>
  <si>
    <t>Năm thực hiện</t>
  </si>
  <si>
    <t>Tuyến thoát T4 (ADB)</t>
  </si>
  <si>
    <t>Đường Nguyễn Trung Thiên (ADB)</t>
  </si>
  <si>
    <t>Tuyến thoát T2 (ADB)</t>
  </si>
  <si>
    <t>Tuyến thoát T3 (ADB)</t>
  </si>
  <si>
    <t>Đường Hải Thượng Lãn Ông (ADB)</t>
  </si>
  <si>
    <t>Xã Thạch Hạ</t>
  </si>
  <si>
    <t>Xã Thạch Môn</t>
  </si>
  <si>
    <t>Xã Thạch Trung</t>
  </si>
  <si>
    <t>Xã Thạch Hưng</t>
  </si>
  <si>
    <t>Xã Thạch Đồng</t>
  </si>
  <si>
    <t>Hạ tầng dân cư Tây Tân Học</t>
  </si>
  <si>
    <t>Tổng</t>
  </si>
  <si>
    <t>Đất ở</t>
  </si>
  <si>
    <t>Đức Bồng</t>
  </si>
  <si>
    <t>Qh đất ở ( TĐC)</t>
  </si>
  <si>
    <t>Đức Hương</t>
  </si>
  <si>
    <t>Ân Phú</t>
  </si>
  <si>
    <t>Đức Giang</t>
  </si>
  <si>
    <t>Sơn Thọ</t>
  </si>
  <si>
    <t>Hương Thọ</t>
  </si>
  <si>
    <t>Đất nghĩa đĩa</t>
  </si>
  <si>
    <t>Nghĩa trang xã Hương Minh</t>
  </si>
  <si>
    <t>Hương Minh</t>
  </si>
  <si>
    <t>Đất tôn giáo, tín ngưỡng</t>
  </si>
  <si>
    <t>QH đất tôn giáo tín ngưỡng (TĐC)</t>
  </si>
  <si>
    <t>Đất y tế</t>
  </si>
  <si>
    <t>QH trạm y tế cơ sở mới</t>
  </si>
  <si>
    <t>Đất chợ</t>
  </si>
  <si>
    <t>Mở rộng Chợ Bộng</t>
  </si>
  <si>
    <t>Đất trụ sở cơ quan, công trình sự nghiệp</t>
  </si>
  <si>
    <t>TT Vũ Quang</t>
  </si>
  <si>
    <t>Đất bãi thải, xử lý chất thải</t>
  </si>
  <si>
    <t>Đất giao thông</t>
  </si>
  <si>
    <t>Đường cức hộ, cứu nạn</t>
  </si>
  <si>
    <t>Thôn Tiến Bộ, Văn Minh, xã Thạch Tân</t>
  </si>
  <si>
    <t>Nâng cấp mở rộng đường Trung Tiết</t>
  </si>
  <si>
    <t>Tổ 15, phường Bắc Hà</t>
  </si>
  <si>
    <t>Bổ sung</t>
  </si>
  <si>
    <t>Mở thông Ngõ 9 đường Xuân Diệu</t>
  </si>
  <si>
    <t>Tổ 9, phường Bắc Hà</t>
  </si>
  <si>
    <t>Đường vào Trụ sở UBND phường Hà Huy Tập</t>
  </si>
  <si>
    <t>Tổ 4, phường Hà Huy Tập</t>
  </si>
  <si>
    <t>Dự án đường Nguyễn Trung Thiên (ADB)</t>
  </si>
  <si>
    <t>Vùng Đồng Trạch, phường Đại Nài</t>
  </si>
  <si>
    <t>Dự án HIRDP</t>
  </si>
  <si>
    <t>Đường giao thông nông thôn mới xóm Quyết Tiến</t>
  </si>
  <si>
    <t>Đường giao thông nông thôn mới xóm Thanh Tiến</t>
  </si>
  <si>
    <t>Đường giao thông nông thôn mới xóm Trung Tiến</t>
  </si>
  <si>
    <t>Đường giao thông nông thôn mới xóm Tiền Tiến</t>
  </si>
  <si>
    <t>Hạ tầng Khu dân cư xóm Tiền Tiến</t>
  </si>
  <si>
    <t>Đường giao thông ngõ 14, đường Trần Phú</t>
  </si>
  <si>
    <t>Tổ 6, phường Trần Phú</t>
  </si>
  <si>
    <t>Đường vào trung tâm các xã Thạch Trung, Thạch Hạ</t>
  </si>
  <si>
    <t>Đường giao thông nông thôn xã Thạch Bình</t>
  </si>
  <si>
    <t>Xóm Đông Nam, xã Thạch Bình</t>
  </si>
  <si>
    <t>Dự án mương tiêu úng thoát lũ</t>
  </si>
  <si>
    <t>Mương tiêu úng ISDP</t>
  </si>
  <si>
    <t>Hồ điều hòa và Kênh T4</t>
  </si>
  <si>
    <t>Khu chăn nuôi tập trung Lò Gạch</t>
  </si>
  <si>
    <t>Khu chăn nuôi tập trung Cửa Thờ</t>
  </si>
  <si>
    <t xml:space="preserve">Khu chăn nuôi tập trung </t>
  </si>
  <si>
    <t>Lò giết mổ gia súc tập trung xã Thạch Đồng</t>
  </si>
  <si>
    <t>Ghi chú</t>
  </si>
  <si>
    <t>Hoang Gò, xóm Nam Phú, xã Thạch Trung</t>
  </si>
  <si>
    <t>Trung tâm TMTH, siêu thị Hồng Lĩnh (bao gồm cả Chợ)</t>
  </si>
  <si>
    <t>Đường vào trung tâm xã Thuận Lộc (đường Phan Kính)</t>
  </si>
  <si>
    <t>Đường vào trung tâm phường Đức Thuận</t>
  </si>
  <si>
    <t>Đường Song Trạng</t>
  </si>
  <si>
    <t>Thôn 7, xã Xuân Phổ</t>
  </si>
  <si>
    <t>Thôn Tân Mỹ, Phúc Mỹ và thôn Hương Mỹ, xã Xuân Mỹ</t>
  </si>
  <si>
    <t>Mở rộng trường Tiểu học Xuân Trường</t>
  </si>
  <si>
    <t>Mở rộng trường Mầm non Xuân Trường</t>
  </si>
  <si>
    <t>Mở rộng trường THCS Xuân Trường</t>
  </si>
  <si>
    <t>Thôn Nam Sơn và Thôn Phúc Tuy, xã Xuân Viên</t>
  </si>
  <si>
    <t>Xã Hương Xuân</t>
  </si>
  <si>
    <t>Lò giết mổ gia súc, gia cầm tập trung</t>
  </si>
  <si>
    <t>QH vùng đất nuôi cá Bơn trên cát tại Trạng Trèng</t>
  </si>
  <si>
    <t>Thạch Trị, Thạch Lạc</t>
  </si>
  <si>
    <t>Trang trại chăn nuôi tập trung</t>
  </si>
  <si>
    <t>QH khu chăn nuôi tập trung tại vùng Cửa Khe</t>
  </si>
  <si>
    <t>QH khu chăn nuôi tập trung tại Sáo Rộng</t>
  </si>
  <si>
    <t>Thị trấn Thạch Hà</t>
  </si>
  <si>
    <t>QH đất ở tại Cồn Bàu, Quyết Tiến, Xuân Lạc</t>
  </si>
  <si>
    <t>QH đất ở tại Nhà Đườm, Nam Thượng</t>
  </si>
  <si>
    <t>QH đất ở tại Nam Thượng, Kỳ Phong</t>
  </si>
  <si>
    <t>QH đất ở tại Thầu Đâu, Tân Đình, Bàu Am</t>
  </si>
  <si>
    <t>QH đất ở tại Lộc Hồ, Tỉnh lộ 17</t>
  </si>
  <si>
    <t>QH đất ở tại Đồng Ao, Hưng Hòa</t>
  </si>
  <si>
    <t>QH đất ở các vùng Đại Đồng, Cầu Nga</t>
  </si>
  <si>
    <t xml:space="preserve">Đất cơ sở sản xuất kinh doanh </t>
  </si>
  <si>
    <t>QH lò giết mổ gia súc, gia cầm tập trung</t>
  </si>
  <si>
    <t>QH đất kinh doanh vật liệu xây dựng</t>
  </si>
  <si>
    <t>QH đất kinh doanh xăng dầu Thạch Lạc</t>
  </si>
  <si>
    <t>Nâng cấp, mở rộng Tỉnh Lộ 21 qua xã Thạch Điền</t>
  </si>
  <si>
    <t>QH mở rộng trạm y tế xã Thạch Thắng</t>
  </si>
  <si>
    <t xml:space="preserve">QH bãi tập kết rác </t>
  </si>
  <si>
    <t>QH bãi tập kết rác thải tại Thạch Văn</t>
  </si>
  <si>
    <t>QH đất ở tại Vùng 19/5; Đồng Màu; 
Đồng Ông Danh</t>
  </si>
  <si>
    <t>Quy hoạch đất ở dắm dân vùng đồng Bớt</t>
  </si>
  <si>
    <t>Quy hoạch đất ở Đồng Cùng, Truông Vùn</t>
  </si>
  <si>
    <t>Quy hoạch cây xăng dầu Mai Phụ</t>
  </si>
  <si>
    <t>Khu TTCN xã Thạch Châu (khu giết mổ tập trung)</t>
  </si>
  <si>
    <t>Dự án đường trung tâm xã An Lộc</t>
  </si>
  <si>
    <t>Đường từ đường RIKA vào lò rác</t>
  </si>
  <si>
    <t>Đường từ đê tả Nghèn về thôn Báo Ân xã Thạch Mỹ</t>
  </si>
  <si>
    <t>Đường từ đường RIKA xã Tân Lộc đến vùng chăn nuôi tập trung xã Tân Lộc và xã Hồng Lộc</t>
  </si>
  <si>
    <t>Xã Tân Lộc và xã Hồng Lộc</t>
  </si>
  <si>
    <t>Mở rộng trường trung học cơ sở Hồng Tân</t>
  </si>
  <si>
    <t>Bãi rác chung của huyện Lộc Hà</t>
  </si>
  <si>
    <t>QH vùng nuôi tôm trên cát xứ Troong Chiên</t>
  </si>
  <si>
    <t>Trang trại chăn nuôi tập trung vùng Cồn Đầu thôn Tân Thượng</t>
  </si>
  <si>
    <t>Trang trại CN tổng hợp thôn Tân Thành</t>
  </si>
  <si>
    <t>Xây dựng trang trại Thượng Phú</t>
  </si>
  <si>
    <t>Quy hoạch 2 trang trại thôn Thái Hòa</t>
  </si>
  <si>
    <t>Bãi vật liệu 2 khu vực đầu mối thị trấn Vũ Quang</t>
  </si>
  <si>
    <t xml:space="preserve">Ghi chú         </t>
  </si>
  <si>
    <t>Đường vào khu CNTT xã Đức Giang</t>
  </si>
  <si>
    <t>Đường GTNT xã Đức Liên</t>
  </si>
  <si>
    <t>Đường vào khu trang trại chăn nuôi tập trung Hương Quang</t>
  </si>
  <si>
    <t>Cầu Trảy - Đức Lĩnh</t>
  </si>
  <si>
    <t xml:space="preserve">Kè Ngàn Tươi </t>
  </si>
  <si>
    <t>Đập dâng công trình thủy lợi Ngàn Trươi - Cẩm Trang</t>
  </si>
  <si>
    <t>Kênh mương HTTL Ngàn Tươi - Cẩm Trang</t>
  </si>
  <si>
    <t>Đất công trình bử chính, viễn thông</t>
  </si>
  <si>
    <t>Trạm phát sóng viễn thông (TĐC)</t>
  </si>
  <si>
    <t>Đường điện Đức Giang</t>
  </si>
  <si>
    <t>Tiểu DA đập dâng công trình thủy lợi 
Ngàn Trươi - Cẩm Trang</t>
  </si>
  <si>
    <t>Tiểu DA xả lũ Hói Trí công trình thủy lợi 
Ngàn Trươi - Cẩm Trang</t>
  </si>
  <si>
    <t>Trang trại chăn nuôi thôn Hoa Lài</t>
  </si>
  <si>
    <t>Dự án nuôi bò giống Mitraco</t>
  </si>
  <si>
    <t>Kỳ Phong</t>
  </si>
  <si>
    <t>Khu tái định cư dự phòng thôn Liên Minh, Tân Long</t>
  </si>
  <si>
    <t>Trung tâm Thương mại tổng hợp</t>
  </si>
  <si>
    <t>Quỹ tín dụng nhân dân Kỳ Giang</t>
  </si>
  <si>
    <t xml:space="preserve">Xây dựng chợ Kỳ Trung </t>
  </si>
  <si>
    <t>Xây dựng Trụ sở xã Kỳ Bắc</t>
  </si>
  <si>
    <t>Đất cơ sở thể dục thể thao</t>
  </si>
  <si>
    <t>Khu thể thao, vui chơi - giải trí</t>
  </si>
  <si>
    <t>Xã Kỳ Tân</t>
  </si>
  <si>
    <t>Đất ở (ngõ Hóa + Đìa Trữa thôn Thọ Ninh)</t>
  </si>
  <si>
    <t>Làm giao thông Lâm - Long - Bùi Xá</t>
  </si>
  <si>
    <t xml:space="preserve">Đường vào khu trang trại Đức Lạng - Tân Hương - Đức Dũng </t>
  </si>
  <si>
    <t>Đức Lạng, Tân Hương và Đức Dũng</t>
  </si>
  <si>
    <t>Thủy lợi Ngàn Trươi Cẩm Trang</t>
  </si>
  <si>
    <t>Ngàn Trươi Cẩm Trang</t>
  </si>
  <si>
    <t>Mở rộng trường Mầm Non (Nương Dưa)</t>
  </si>
  <si>
    <t>Xây dựng lò giết mổ tập trung (Hầm đập Cầu)</t>
  </si>
  <si>
    <t>Bãi vật liệu xây dựng (Cựa Nương)</t>
  </si>
  <si>
    <t>Xăng dầu (Nác Vang)</t>
  </si>
  <si>
    <t>Khu thương mại, dịch vụ Vùng De</t>
  </si>
  <si>
    <t>Liên Minh </t>
  </si>
  <si>
    <t>Trang trại chăn nuôi (Tân Tiếp)</t>
  </si>
  <si>
    <t>Nhà máy sản xuất đồ mộc gia dụng, 
mỹ nghệ Thanh Lộc</t>
  </si>
  <si>
    <t>Xây dựng trang trại tập trung</t>
  </si>
  <si>
    <t>QH dân cư vùng Hồ Hố, Cây Vây 
thôn Trung Xuân, Nam Xuân</t>
  </si>
  <si>
    <t>Đường giao thông nông thôn kết hợp vào các trang trại chăn nuôi tập trung</t>
  </si>
  <si>
    <t>QH đất ở tại vùng Tân Phố</t>
  </si>
  <si>
    <t>Quy hoạch đất ở vùng Chợ Đình</t>
  </si>
  <si>
    <t>Xã Sơn Quang</t>
  </si>
  <si>
    <t>Nhà máy sơ chế thức ăn gia súc</t>
  </si>
  <si>
    <t>Khu giết mổ tập trung tại thôn Cây Chanh</t>
  </si>
  <si>
    <t>Khu chăn nuôi tập trung tại Khe Dầu</t>
  </si>
  <si>
    <t>Khu chăn nuôi tập trung tại thôn Khe 5</t>
  </si>
  <si>
    <t>Xây dựng mới Chợ Sơn Long</t>
  </si>
  <si>
    <t>Thôn Trung Đông - Xã Cẩm Dương</t>
  </si>
  <si>
    <t>Quy hoạch khu TĐC dự án đường nối QL 1A đi mỏ sắt Thạch Khê</t>
  </si>
  <si>
    <t>Thôn Vinh thái, xã Cẩm Bình</t>
  </si>
  <si>
    <t xml:space="preserve"> Cẩm Huy, TT Cẩm Xuyên</t>
  </si>
  <si>
    <t>Vùng Cửa Chùa, xã Cẩm Thành</t>
  </si>
  <si>
    <t>Đất giáo dục - Đào tạo</t>
  </si>
  <si>
    <t>Trường Đại học Hà Tĩnh</t>
  </si>
  <si>
    <t>Thôn Đông Hạ, Đông Vịnh, xã Cẩm Vĩnh</t>
  </si>
  <si>
    <t xml:space="preserve"> Thôn: Mỹ Hòa, Nhân Hòa, Phú Hòa
 Xã Cẩm Hòa</t>
  </si>
  <si>
    <t>Thôn: Đông Đoài, Cẩm Đoài, Trung Tiến - Xã Cẩm Dương</t>
  </si>
  <si>
    <t>Thôn Tân An, Bình Minh, Đông Vinh,
 Xã Cẩm Bình</t>
  </si>
  <si>
    <t>Thộn: Phú Thượng, Thường Kiệt,
xã Cẩm Duệ</t>
  </si>
  <si>
    <t>Thôn: Tiến Hưng, Nam Yên, Nam Thành, Đông Khê, Hà Bắc, Yên Thành, Tây Nguyên - Xã Cẩm Nam</t>
  </si>
  <si>
    <t>Thôn Đông Thái, Thôn Vinh Thái, 
xã Cẩm Bình</t>
  </si>
  <si>
    <t>Thôn: Tân Vĩnh Cần, Hưng Mỹ,
xã Cẩm Thành</t>
  </si>
  <si>
    <t>Thôn: Trung Trạm, Đông Vịnh,
xã Cẩm Bình</t>
  </si>
  <si>
    <t>Thôn: Thành Xuân, Thành Sen,
xã Cẩm Hà</t>
  </si>
  <si>
    <t>Dự án đầu tư XD Khu neo đậu tránh trú bão cho tàu cá Cửa Hội (giai đoạn I)</t>
  </si>
  <si>
    <t>Các xã: Kỳ Thư, Kỳ Văn, Kỳ Tân</t>
  </si>
  <si>
    <t>Kỳ Tân; Kỳ Lâm</t>
  </si>
  <si>
    <t>Kỳ Hoa; Kỳ Lạc</t>
  </si>
  <si>
    <t>Kỳ Phong;Kỳ Trung</t>
  </si>
  <si>
    <t>Khu chăn nuôi tập trung Đồng Dôồng</t>
  </si>
  <si>
    <t>Kỳ Văn</t>
  </si>
  <si>
    <t>Đất trang trại chăn nuôi tập trung đồng Khe Quả, Cửa Lèn</t>
  </si>
  <si>
    <t>Quy hoạch khu vui chơi giải trí kết hợp sản xuất đồ thủ công mỹ nghệ tại thôn Báo Ân</t>
  </si>
  <si>
    <t>Huyện, thành phố, thị xã</t>
  </si>
  <si>
    <t xml:space="preserve">Năm 
thực hiện
</t>
  </si>
  <si>
    <t>Diện tích
xin chuyển mục đích sử dụng đất (ha)</t>
  </si>
  <si>
    <t>Lấy trên loại đất (ha)</t>
  </si>
  <si>
    <t>Thôn: Tân Vĩnh Cần, Hưng Mỹ - Xã Cẩm Thành, huyện Cẩm Xuyên</t>
  </si>
  <si>
    <t>Xây dựng kho bảo quản, chế biến các sản phẩm nông nghiệp, kinh doanh phân bón, dịch vụ thương mại tổng hợp</t>
  </si>
  <si>
    <t>Xây dựng trung tâm thương mại và kinh doanh tổng hợp Đại Bàng</t>
  </si>
  <si>
    <t>Dự án đầu tư mô hình đa cây, đa con tổng hợp</t>
  </si>
  <si>
    <t>Thôn Yên Thành,
 xã Cẩm Yên, huyện Cẩm Xuyên</t>
  </si>
  <si>
    <t>Xây dựng trạm viễn thông</t>
  </si>
  <si>
    <t>Dự án nuôi trồng thủy sản, giải trí, ẩm thực Bình Hà</t>
  </si>
  <si>
    <t>Vùng Đồng Kiệt, xã Thạch Điền, huyện Thạch Hà</t>
  </si>
  <si>
    <t>Xây dựng cửa hàng xăng dầu Hương Đô</t>
  </si>
  <si>
    <t>Xây dựng cửa hàng xăng dầu Mai Phụ</t>
  </si>
  <si>
    <t>Xóm Đồng Sơn, xã Mai Phụ, huyện Lộc Hà</t>
  </si>
  <si>
    <t>Khu phố Vĩnh Hòa, phường Thạch Linh, thành phố Hà Tĩnh</t>
  </si>
  <si>
    <t>Xây dựng bãi tập kết rác vùng Cồn Mý</t>
  </si>
  <si>
    <t>Thôn Gia Ngãi I, xã Thạch Long, huyện Thạch Hà</t>
  </si>
  <si>
    <t>Trung tâm Y tế dự phòng huyện Thạch Hà</t>
  </si>
  <si>
    <t>Thị trấn Thạch Hà, huyện Thạch Hà</t>
  </si>
  <si>
    <t>Dự án Trang trại chăn nuôi tổng hợp tại thôn Hòa Bình</t>
  </si>
  <si>
    <t xml:space="preserve">Cơ sở kinh doanh vật liệu xây dựng tại xã Thạch Đài </t>
  </si>
  <si>
    <t>Trung tâm Thương mại tổng hợp siêu thị Hồng Lĩnh</t>
  </si>
  <si>
    <t>Xây dựng Trụ sở làm việc Chi cục thuế huyện Can Lộc</t>
  </si>
  <si>
    <t>Xã Xuân Trường</t>
  </si>
  <si>
    <t>Diện tích     (ha)</t>
  </si>
  <si>
    <t xml:space="preserve">Đất
 trồng lúa </t>
  </si>
  <si>
    <t>Đất rừng
 phòng hộ</t>
  </si>
  <si>
    <t>Đất rừng
 đặc dụng</t>
  </si>
  <si>
    <t>Danh mục công trình, dự án</t>
  </si>
  <si>
    <t>Xã Thạch Đài, huyện Thạch Hà</t>
  </si>
  <si>
    <t>Xã Thạch Long, huyện Thạch Hà</t>
  </si>
  <si>
    <t>Phường Trung Lương, TX. Hồng Lĩnh</t>
  </si>
  <si>
    <t>Vùng khe Nhà Ràng,
 xóm 4, xã Hương Đô, huyện Hương Khê</t>
  </si>
  <si>
    <t>Xã Phù Việt, huyện Thạch Hà</t>
  </si>
  <si>
    <t>Xã Thạch Điền, huyện Thạch Hà</t>
  </si>
  <si>
    <t>Khu vực đồng Bà Chày, thị trấn Nghèn, huyện Can Lộc</t>
  </si>
  <si>
    <t>Mở rộng QL1A đoạn Bắc tuyến tránh đến cầu Nga và đoạn từ cầu Phủ đến Nam tuyến tránh (sử dụng vốn dư)</t>
  </si>
  <si>
    <t>Mở thông đường vào Hội quán tổ 12</t>
  </si>
  <si>
    <t>Phường Bắc Hà</t>
  </si>
  <si>
    <t>Đồng Ao Cát (phía Đông Trung tâm GDTX thị xã)</t>
  </si>
  <si>
    <t>Xã Xuân Yên</t>
  </si>
  <si>
    <t>Xã Xuân Lĩnh</t>
  </si>
  <si>
    <t>Mở rộng chùa Thanh Lương</t>
  </si>
  <si>
    <t>QH đất ở tại xứ đồng nhà Trồi, Nương Tráng, thôn Trung Phú</t>
  </si>
  <si>
    <t>Thôn: Tân Thuận, Đông Thuận, 
Chiến Thắng, Hòa Sơn - xã Cẩm Thịnh</t>
  </si>
  <si>
    <t>Nâng cấp mở rộng QL1A đoạn Bắc tuyến tránh đến cầu Nga và đoạn từ cầu Phủ đến Nam tuyến tránh (sử dụng vốn dư)</t>
  </si>
  <si>
    <t>Nâng cấp, mở rộng Quốc lộ 8A</t>
  </si>
  <si>
    <t>Xây dựng đường nông thôn nội đồng (Thọ Ninh, Yên Phú)</t>
  </si>
  <si>
    <t>Quy hoạch đất ở tại Trại chè Truông Dốc</t>
  </si>
  <si>
    <t>Đất Y tế (xây dựng nông thôn mới)</t>
  </si>
  <si>
    <t>Đất Giáo dục (xây dựng nông thôn mới)</t>
  </si>
  <si>
    <t>Mở rộng Trụ sở làm việc của Công ty Cổ phần xăng dầu, 
dầu khí Vũng Áng</t>
  </si>
  <si>
    <t>Thôn Thanh Văn, xã Xuân Thành</t>
  </si>
  <si>
    <t>Xã Thạch Trung, xã Thạch Hạ</t>
  </si>
  <si>
    <t>Quy hoạch đất ở tại vùng Đông Phố, Đông Hà, Bảo Trung</t>
  </si>
  <si>
    <t>Mở rộng khuân viên trường Tiểu học Hà Huy Tập</t>
  </si>
  <si>
    <t>Dự án đầu tư củng cố, nâng cấp tuyến Đồng Môn (đoạn từ K11+263 đến K15+585)</t>
  </si>
  <si>
    <t>Tại CV 453</t>
  </si>
  <si>
    <t>Đất giáo dục đào tạo, Y tế</t>
  </si>
  <si>
    <t>Xây dựng Trạm y tế xã Thạch Trung</t>
  </si>
  <si>
    <t>Xã Thạch Hưng, TP Hà Tĩnh</t>
  </si>
  <si>
    <t>Xã Thạch Đồng, TP Hà Tĩnh</t>
  </si>
  <si>
    <t>P. Hà Huy Tập, TP Hà Tĩnh</t>
  </si>
  <si>
    <t>Xã Thạch Trung, TP Hà Tĩnh</t>
  </si>
  <si>
    <t>Cửa hàng xăng dầu Thạch Văn</t>
  </si>
  <si>
    <t>Xã Thạch Văn, huyện Thạch Hà</t>
  </si>
  <si>
    <t>Quỹ tín dụng nhân dân xã Cẩm Thành</t>
  </si>
  <si>
    <t>Xã Cẩm Thành, huyện Cẩm Xuyên</t>
  </si>
  <si>
    <t xml:space="preserve">   CẦN THU HỒI ĐẤT TRONG NĂM 2014 CỦA TỈNH HÀ TĨNH </t>
  </si>
  <si>
    <t xml:space="preserve">  CẦN THU HỒI ĐẤT NĂM 2014 CỦA THÀNH PHỐ HÀ TĨNH</t>
  </si>
  <si>
    <t xml:space="preserve">   CẦN THU HỒI ĐẤT NĂM 2014 CỦA THỊ XÃ HỒNG LĨNH</t>
  </si>
  <si>
    <t xml:space="preserve">   CẦN THU HỒI ĐẤT NĂM 2014 CỦA HUYỆN CẨM XUYÊN</t>
  </si>
  <si>
    <t xml:space="preserve">   CẦN THU HỒI ĐẤT TRONG NĂM 2014 CỦA HUYỆN ĐỨC THỌ</t>
  </si>
  <si>
    <t xml:space="preserve">   CẦN THU HỒI ĐẤT NĂM 2014 CỦA HUYỆN CAN LỘC</t>
  </si>
  <si>
    <t>CẦN THU HỒI ĐẤT NĂM 2014 CỦA HUYỆN HƯƠNG KHÊ</t>
  </si>
  <si>
    <t xml:space="preserve">   CẦN THU HỒI ĐẤT NĂM 2014 CỦA HUYỆN VŨ QUANG</t>
  </si>
  <si>
    <t>XIII</t>
  </si>
  <si>
    <t>Thanh Lộc</t>
  </si>
  <si>
    <t>PHỤ LỤC 14: TỔNG HỢP DANH MỤC CÁC CÔNG TRÌNH, DỰ ÁN CẤP BÁCH</t>
  </si>
  <si>
    <t>PHỤ LỤC 15: DANH MỤC CÁC CÔNG TRÌNH, DỰ ÁN CẤP BÁCH</t>
  </si>
  <si>
    <t>PHỤ LỤC 16: DANH MỤC CÁC CÔNG TRÌNH, DỰ ÁN  CẤP BÁCH</t>
  </si>
  <si>
    <t>(Kèm theo Nghị quyết số 116/2014/NQ-HĐND ngày 20/12/2014 của Hội đồng nhân dân tỉnh)</t>
  </si>
  <si>
    <t xml:space="preserve"> PHỤ LỤC 17: DANH MỤC CÁC CÔNG TRÌNH, DỰ ÁN CẤP BÁCH
CẦN THU HỒI ĐẤT NĂM 2014 CỦA HUYỆN NGHI XUÂN</t>
  </si>
  <si>
    <t xml:space="preserve">PHỤ LỤC 18: DANH MỤC CÁC CÔNG TRÌNH, DỰ ÁN CẤP BÁCH
 CẦN THU HỒI ĐẤT NĂM 2014 CỦA HUYỆN THẠCH HÀ </t>
  </si>
  <si>
    <t>PHỤ LỤC 19: DANH MỤC CÁC CÔNG TRÌNH, DỰ ÁN CẤP BÁCH</t>
  </si>
  <si>
    <t>PHỤ LỤC 20: DANH MỤC CÁC CÔNG TRÌNH, DỰ ÁN CẤP BÁCH
CẦN THU HỒI ĐẤT NĂM 2014 CỦA HUYỆN HƯƠNG SƠN</t>
  </si>
  <si>
    <t>PHỤ LỤC 22: DANH MỤC CÁC CÔNG TRÌNH, DỰ ÁN CẤP BÁCH</t>
  </si>
  <si>
    <t>PHỤ LỤC 23: DANH MỤC CÁC CÔNG TRÌNH VÀ DỰ ÁN CẤP BÁCH
CẦN THU HỒI ĐẤT NĂM 2014 CỦA HUYỆN KỲ ANH</t>
  </si>
  <si>
    <t>PHỤ LỤC 24: DANH MỤC CÁC CÔNG TRÌNH, DỰ ÁN CẤP BÁCH</t>
  </si>
  <si>
    <t>PHỤ LỤC 25: DANH MỤC CÁC CÔNG TRÌNH, DỰ ÁN CẤP BÁCH</t>
  </si>
  <si>
    <t>HĐND TỈNH HÀ TĨNH</t>
  </si>
  <si>
    <t>KHÓA XVI, KỲ HỌP THỨ 11</t>
  </si>
  <si>
    <t>CỘNG HOÀ XÃ HỘI CHỦ NGHĨA VIỆT NAM</t>
  </si>
  <si>
    <t>Độc lập - Tự do - Hạnh phúc</t>
  </si>
  <si>
    <t xml:space="preserve">PHỤ LỤC 26: DANH MỤC CÁC CÔNG TRÌNH, DỰ ÁN CẤP BÁCH
 CẦN THU HỒI ĐẤT NĂM 2014 CỦA HUYỆN LỘC HÀ </t>
  </si>
  <si>
    <t xml:space="preserve">PHỤ LỤC 27: DANH MỤC CÁC CÔNG TRÌNH, DỰ ÁN  XIN CHUYỂN MỤC ĐÍCH SỬ DỤNG ĐẤT NĂM 2014
THEO QUY ĐỊNH TẠI KHOẢN 1 ĐIỀU 58 LUẬT ĐẤT ĐAI NĂM 2013 </t>
  </si>
  <si>
    <t>PHỤ LỤC 21: DANH MỤC CÁC CÔNG TRÌNH, DỰ ÁN CẤP BÁCH</t>
  </si>
  <si>
    <t>Bãi trung chuyển rác thôn Trung Sơn, thôn Thượng Phú, Quan Nam</t>
  </si>
  <si>
    <t>Chuyển đổi sang nuôi trồng thủy sản từ đất làm muối kém hiệu quả tại vùng Sa Bằng</t>
  </si>
  <si>
    <t xml:space="preserve">Tổng </t>
  </si>
  <si>
    <t>Xóm Tiền Tiến, xã Thạch Môn</t>
  </si>
  <si>
    <t>Xóm Đức Phú, xã Thạch Trung</t>
  </si>
  <si>
    <t>Xứ đồng Mồ Cạn, xã Thạch Đồng</t>
  </si>
  <si>
    <t>Xã Thạch Bình, TP Hà Tĩnh</t>
  </si>
  <si>
    <t>Phường Nguyễn Du</t>
  </si>
  <si>
    <t>Phường Tân Giang</t>
  </si>
  <si>
    <t>Xóm Tây Bắc, xã Thạch Bình</t>
  </si>
  <si>
    <t>Xóm Tân Học, xã Thạch Hạ</t>
  </si>
  <si>
    <t>Phường Thạch Quý</t>
  </si>
  <si>
    <t>Phường Văn Yên</t>
  </si>
  <si>
    <t>Phường Trần Phú</t>
  </si>
  <si>
    <t>Phường Thạch Linh</t>
  </si>
  <si>
    <t>Phường Hà Huy Tập</t>
  </si>
  <si>
    <t>Phường Đại Nài</t>
  </si>
  <si>
    <t>Hói Lò, xóm Bình Yên, xã Thạch Bình</t>
  </si>
  <si>
    <t>Giếng Ná, xóm Trung, xã Thạch Môn</t>
  </si>
  <si>
    <t>Tuyến thoát T8 (ADB)</t>
  </si>
  <si>
    <t>Tuyến thoát T1 (ADB)</t>
  </si>
  <si>
    <t>Tuyến thoát T2(ADB)</t>
  </si>
  <si>
    <t>Quy hoạch mới Chợ Bình Hương (GĐ2)</t>
  </si>
  <si>
    <t>Quy hoạch Bãi xử lý rác tạm</t>
  </si>
  <si>
    <t>Mở rộng khuôn viên nhà thờ Vạn Hạnh</t>
  </si>
  <si>
    <t>QH Hội quán xóm Tiến Hưng</t>
  </si>
  <si>
    <t>Quy hoạch mới Hội quán thôn Liên Phú</t>
  </si>
  <si>
    <t>Mương thoát lũ xóm Liên Phú</t>
  </si>
  <si>
    <t>Mương Sác Lau</t>
  </si>
  <si>
    <t>Đường liên xóm Đông Tiến - Trung Phú</t>
  </si>
  <si>
    <t>Đường Nội đồng</t>
  </si>
  <si>
    <t>Xây dựng hạ tầng cấp đất TĐC KP 7</t>
  </si>
  <si>
    <t>Khu TĐC Sác Năn 2</t>
  </si>
  <si>
    <t>Mở rộng trường mầm non</t>
  </si>
  <si>
    <t>Quy hoạch bãi rác</t>
  </si>
  <si>
    <t>Quy hoạch sân thể thao</t>
  </si>
  <si>
    <t>Quy hoạch khu đồng cỏ, chăn nuôi  tập trung</t>
  </si>
  <si>
    <t>Quy hoạch khu trang trại chăn nuôi  tập trung</t>
  </si>
  <si>
    <t>Quy hoạch nuôi trồng thủy sản</t>
  </si>
  <si>
    <t>Quy hoạch khu dân cư thôn 3, thôn 5</t>
  </si>
  <si>
    <t>Quy hoạch đất ở</t>
  </si>
  <si>
    <t>Cồn Mồ, đồng Nhà Ngai, xã Xuân Mỹ</t>
  </si>
  <si>
    <t>QH trang trại chăn nuôi tổng hợp vùng Đập Sơn Ngoài</t>
  </si>
  <si>
    <t>QH mở rộng GTLG tại Bắc Hải; Đại Hải; Nam Hải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</si>
</sst>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0"/>
    <numFmt numFmtId="189" formatCode="_-* #,##0_-;\-* #,##0_-;_-* &quot;-&quot;??_-;_-@_-"/>
    <numFmt numFmtId="190" formatCode="_-* #,##0.0_-;\-* #,##0.0_-;_-* &quot;-&quot;??_-;_-@_-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0.00;[Red]0.00"/>
    <numFmt numFmtId="202" formatCode="0.000"/>
    <numFmt numFmtId="203" formatCode="0.0000"/>
    <numFmt numFmtId="204" formatCode="0.00000"/>
    <numFmt numFmtId="205" formatCode="0.000000"/>
    <numFmt numFmtId="206" formatCode="&quot;?&quot;#,##0;&quot;?&quot;\-#,##0"/>
    <numFmt numFmtId="207" formatCode="_-* #,##0.000_-;\-* #,##0.000_-;_-* &quot;-&quot;??_-;_-@_-"/>
    <numFmt numFmtId="208" formatCode="_-* #,##0.0000_-;\-* #,##0.0000_-;_-* &quot;-&quot;??_-;_-@_-"/>
    <numFmt numFmtId="209" formatCode="#,##0.0"/>
    <numFmt numFmtId="210" formatCode="#,##0.000"/>
    <numFmt numFmtId="211" formatCode="0.0000000"/>
    <numFmt numFmtId="212" formatCode="&quot;$&quot;#,##0.00"/>
    <numFmt numFmtId="213" formatCode="00000"/>
    <numFmt numFmtId="214" formatCode="m/d"/>
    <numFmt numFmtId="215" formatCode="0;[Red]0"/>
    <numFmt numFmtId="216" formatCode="_(* #,##0.0_);_(* \(#,##0.0\);_(* &quot;-&quot;??_);_(@_)"/>
    <numFmt numFmtId="217" formatCode="_(* #,##0_);_(* \(#,##0\);_(* &quot;-&quot;??_);_(@_)"/>
    <numFmt numFmtId="218" formatCode="#,##0.0;[Red]\-#,##0.0"/>
    <numFmt numFmtId="219" formatCode="#,##0.000_);\(#,##0.000\)"/>
    <numFmt numFmtId="220" formatCode="[$€-2]\ #,##0.00_);[Red]\([$€-2]\ #,##0.00\)"/>
    <numFmt numFmtId="221" formatCode="0_);\(0\)"/>
    <numFmt numFmtId="222" formatCode="[$-409]dddd\,\ mmmm\ dd\,\ yyyy"/>
  </numFmts>
  <fonts count="95">
    <font>
      <sz val="10"/>
      <name val="Arial"/>
      <family val="0"/>
    </font>
    <font>
      <sz val="8"/>
      <name val=".VnArial Narrow"/>
      <family val="2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.VnAvant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.VnArial Narrow"/>
      <family val="2"/>
    </font>
    <font>
      <sz val="12"/>
      <name val=".VnAvant"/>
      <family val="2"/>
    </font>
    <font>
      <sz val="12"/>
      <name val="Arial"/>
      <family val="2"/>
    </font>
    <font>
      <sz val="12"/>
      <name val=".VnTime"/>
      <family val="2"/>
    </font>
    <font>
      <sz val="13"/>
      <name val="Times New Roman"/>
      <family val="1"/>
    </font>
    <font>
      <sz val="13"/>
      <name val=".VnTim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3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.VnArial Narrow"/>
      <family val="2"/>
    </font>
    <font>
      <b/>
      <sz val="8"/>
      <color indexed="8"/>
      <name val=".VnAvant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Times New Roman"/>
      <family val="1"/>
    </font>
    <font>
      <sz val="8"/>
      <color theme="1"/>
      <name val=".VnArial Narrow"/>
      <family val="2"/>
    </font>
    <font>
      <b/>
      <sz val="8"/>
      <color theme="1"/>
      <name val=".VnAvant"/>
      <family val="2"/>
    </font>
    <font>
      <b/>
      <sz val="8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8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75" fillId="27" borderId="10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2" fontId="8" fillId="0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2" fontId="14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wrapText="1"/>
    </xf>
    <xf numFmtId="191" fontId="1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43" fontId="17" fillId="0" borderId="0" xfId="43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left" wrapText="1"/>
    </xf>
    <xf numFmtId="43" fontId="17" fillId="0" borderId="0" xfId="43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9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2" fontId="19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0" xfId="65" applyFont="1" applyBorder="1">
      <alignment/>
      <protection/>
    </xf>
    <xf numFmtId="2" fontId="9" fillId="0" borderId="0" xfId="65" applyNumberFormat="1" applyFont="1" applyFill="1" applyBorder="1" applyAlignment="1">
      <alignment horizontal="left" vertical="center"/>
      <protection/>
    </xf>
    <xf numFmtId="0" fontId="3" fillId="0" borderId="0" xfId="65" applyFont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65" applyFont="1" applyFill="1" applyBorder="1">
      <alignment/>
      <protection/>
    </xf>
    <xf numFmtId="1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91" fontId="13" fillId="0" borderId="14" xfId="0" applyNumberFormat="1" applyFont="1" applyFill="1" applyBorder="1" applyAlignment="1">
      <alignment horizontal="center" vertical="center"/>
    </xf>
    <xf numFmtId="2" fontId="13" fillId="0" borderId="15" xfId="65" applyNumberFormat="1" applyFont="1" applyFill="1" applyBorder="1" applyAlignment="1">
      <alignment horizontal="center" vertical="center" wrapText="1"/>
      <protection/>
    </xf>
    <xf numFmtId="2" fontId="13" fillId="0" borderId="15" xfId="65" applyNumberFormat="1" applyFont="1" applyFill="1" applyBorder="1" applyAlignment="1">
      <alignment horizontal="center" vertical="center"/>
      <protection/>
    </xf>
    <xf numFmtId="1" fontId="13" fillId="0" borderId="15" xfId="65" applyNumberFormat="1" applyFont="1" applyFill="1" applyBorder="1" applyAlignment="1">
      <alignment horizontal="center" vertical="center" wrapText="1"/>
      <protection/>
    </xf>
    <xf numFmtId="2" fontId="13" fillId="0" borderId="16" xfId="65" applyNumberFormat="1" applyFont="1" applyFill="1" applyBorder="1" applyAlignment="1">
      <alignment horizontal="center" vertical="center" wrapText="1"/>
      <protection/>
    </xf>
    <xf numFmtId="1" fontId="13" fillId="0" borderId="17" xfId="0" applyNumberFormat="1" applyFont="1" applyFill="1" applyBorder="1" applyAlignment="1">
      <alignment horizontal="center" vertical="center"/>
    </xf>
    <xf numFmtId="2" fontId="13" fillId="0" borderId="18" xfId="65" applyNumberFormat="1" applyFont="1" applyFill="1" applyBorder="1" applyAlignment="1">
      <alignment horizontal="center" vertical="center"/>
      <protection/>
    </xf>
    <xf numFmtId="2" fontId="13" fillId="0" borderId="18" xfId="0" applyNumberFormat="1" applyFont="1" applyFill="1" applyBorder="1" applyAlignment="1">
      <alignment horizontal="left" vertical="center"/>
    </xf>
    <xf numFmtId="1" fontId="13" fillId="0" borderId="18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2" fontId="17" fillId="0" borderId="0" xfId="0" applyNumberFormat="1" applyFont="1" applyBorder="1" applyAlignment="1">
      <alignment wrapText="1"/>
    </xf>
    <xf numFmtId="2" fontId="18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7" fillId="0" borderId="0" xfId="43" applyNumberFormat="1" applyFont="1" applyBorder="1" applyAlignment="1">
      <alignment horizontal="left" wrapText="1"/>
    </xf>
    <xf numFmtId="2" fontId="10" fillId="0" borderId="0" xfId="0" applyNumberFormat="1" applyFont="1" applyAlignment="1">
      <alignment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2" fontId="13" fillId="0" borderId="20" xfId="65" applyNumberFormat="1" applyFont="1" applyFill="1" applyBorder="1" applyAlignment="1">
      <alignment horizontal="left" vertical="center"/>
      <protection/>
    </xf>
    <xf numFmtId="1" fontId="13" fillId="0" borderId="20" xfId="0" applyNumberFormat="1" applyFont="1" applyFill="1" applyBorder="1" applyAlignment="1">
      <alignment horizontal="center" vertical="center"/>
    </xf>
    <xf numFmtId="2" fontId="14" fillId="0" borderId="20" xfId="65" applyNumberFormat="1" applyFont="1" applyFill="1" applyBorder="1" applyAlignment="1">
      <alignment horizontal="left" vertical="center"/>
      <protection/>
    </xf>
    <xf numFmtId="4" fontId="14" fillId="0" borderId="20" xfId="0" applyNumberFormat="1" applyFont="1" applyFill="1" applyBorder="1" applyAlignment="1">
      <alignment horizontal="left" vertical="center"/>
    </xf>
    <xf numFmtId="2" fontId="14" fillId="0" borderId="20" xfId="0" applyNumberFormat="1" applyFont="1" applyFill="1" applyBorder="1" applyAlignment="1">
      <alignment horizontal="left" vertical="center"/>
    </xf>
    <xf numFmtId="4" fontId="14" fillId="0" borderId="20" xfId="65" applyNumberFormat="1" applyFont="1" applyFill="1" applyBorder="1" applyAlignment="1">
      <alignment horizontal="left" vertical="center"/>
      <protection/>
    </xf>
    <xf numFmtId="2" fontId="13" fillId="0" borderId="2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13" fillId="0" borderId="14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4" fillId="0" borderId="20" xfId="65" applyNumberFormat="1" applyFont="1" applyFill="1" applyBorder="1" applyAlignment="1">
      <alignment horizontal="center" vertical="center"/>
      <protection/>
    </xf>
    <xf numFmtId="4" fontId="14" fillId="0" borderId="23" xfId="65" applyNumberFormat="1" applyFont="1" applyFill="1" applyBorder="1" applyAlignment="1">
      <alignment horizontal="right" vertical="center" wrapText="1"/>
      <protection/>
    </xf>
    <xf numFmtId="1" fontId="13" fillId="0" borderId="20" xfId="65" applyNumberFormat="1" applyFont="1" applyFill="1" applyBorder="1" applyAlignment="1">
      <alignment horizontal="center" vertical="center"/>
      <protection/>
    </xf>
    <xf numFmtId="4" fontId="13" fillId="0" borderId="23" xfId="65" applyNumberFormat="1" applyFont="1" applyFill="1" applyBorder="1" applyAlignment="1">
      <alignment horizontal="right" vertical="center" wrapText="1"/>
      <protection/>
    </xf>
    <xf numFmtId="4" fontId="13" fillId="0" borderId="20" xfId="65" applyNumberFormat="1" applyFont="1" applyFill="1" applyBorder="1" applyAlignment="1">
      <alignment horizontal="left" vertical="center"/>
      <protection/>
    </xf>
    <xf numFmtId="4" fontId="13" fillId="0" borderId="19" xfId="0" applyNumberFormat="1" applyFont="1" applyFill="1" applyBorder="1" applyAlignment="1">
      <alignment horizontal="right" vertical="center" wrapText="1"/>
    </xf>
    <xf numFmtId="2" fontId="14" fillId="0" borderId="20" xfId="65" applyNumberFormat="1" applyFont="1" applyFill="1" applyBorder="1" applyAlignment="1">
      <alignment horizontal="left" vertical="center" wrapText="1"/>
      <protection/>
    </xf>
    <xf numFmtId="0" fontId="21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25" fillId="0" borderId="0" xfId="0" applyNumberFormat="1" applyFont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14" fillId="0" borderId="20" xfId="0" applyFont="1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5" fillId="0" borderId="0" xfId="0" applyNumberFormat="1" applyFont="1" applyAlignment="1">
      <alignment vertical="center" wrapText="1"/>
    </xf>
    <xf numFmtId="2" fontId="9" fillId="0" borderId="0" xfId="0" applyNumberFormat="1" applyFont="1" applyFill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NumberFormat="1" applyFont="1" applyAlignment="1">
      <alignment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/>
    </xf>
    <xf numFmtId="0" fontId="14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10" fillId="0" borderId="0" xfId="0" applyNumberFormat="1" applyFont="1" applyBorder="1" applyAlignment="1">
      <alignment/>
    </xf>
    <xf numFmtId="0" fontId="14" fillId="0" borderId="2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14" fillId="0" borderId="23" xfId="0" applyNumberFormat="1" applyFont="1" applyBorder="1" applyAlignment="1">
      <alignment vertical="center"/>
    </xf>
    <xf numFmtId="2" fontId="10" fillId="0" borderId="0" xfId="0" applyNumberFormat="1" applyFont="1" applyAlignment="1">
      <alignment/>
    </xf>
    <xf numFmtId="4" fontId="13" fillId="0" borderId="23" xfId="0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" fontId="13" fillId="0" borderId="14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 wrapText="1"/>
    </xf>
    <xf numFmtId="1" fontId="14" fillId="0" borderId="20" xfId="61" applyNumberFormat="1" applyFont="1" applyBorder="1" applyAlignment="1">
      <alignment vertical="center"/>
      <protection/>
    </xf>
    <xf numFmtId="1" fontId="13" fillId="0" borderId="20" xfId="61" applyNumberFormat="1" applyFont="1" applyBorder="1" applyAlignment="1">
      <alignment vertical="center"/>
      <protection/>
    </xf>
    <xf numFmtId="1" fontId="14" fillId="0" borderId="20" xfId="61" applyNumberFormat="1" applyFont="1" applyBorder="1" applyAlignment="1">
      <alignment vertical="center" wrapText="1"/>
      <protection/>
    </xf>
    <xf numFmtId="1" fontId="13" fillId="0" borderId="18" xfId="0" applyNumberFormat="1" applyFont="1" applyBorder="1" applyAlignment="1">
      <alignment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right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65" applyFont="1" applyBorder="1">
      <alignment/>
      <protection/>
    </xf>
    <xf numFmtId="0" fontId="21" fillId="0" borderId="0" xfId="0" applyFont="1" applyBorder="1" applyAlignment="1">
      <alignment/>
    </xf>
    <xf numFmtId="2" fontId="14" fillId="0" borderId="20" xfId="65" applyNumberFormat="1" applyFont="1" applyFill="1" applyBorder="1" applyAlignment="1">
      <alignment horizontal="center" vertical="center" wrapText="1"/>
      <protection/>
    </xf>
    <xf numFmtId="4" fontId="14" fillId="0" borderId="20" xfId="0" applyNumberFormat="1" applyFont="1" applyFill="1" applyBorder="1" applyAlignment="1">
      <alignment horizontal="center" vertical="center" wrapText="1"/>
    </xf>
    <xf numFmtId="1" fontId="13" fillId="0" borderId="20" xfId="61" applyNumberFormat="1" applyFont="1" applyBorder="1" applyAlignment="1">
      <alignment vertical="center" wrapText="1"/>
      <protection/>
    </xf>
    <xf numFmtId="4" fontId="13" fillId="0" borderId="23" xfId="0" applyNumberFormat="1" applyFont="1" applyFill="1" applyBorder="1" applyAlignment="1">
      <alignment horizontal="right" vertical="center" wrapText="1"/>
    </xf>
    <xf numFmtId="4" fontId="14" fillId="0" borderId="23" xfId="0" applyNumberFormat="1" applyFont="1" applyFill="1" applyBorder="1" applyAlignment="1">
      <alignment horizontal="right" vertical="center" wrapText="1"/>
    </xf>
    <xf numFmtId="4" fontId="14" fillId="33" borderId="23" xfId="0" applyNumberFormat="1" applyFont="1" applyFill="1" applyBorder="1" applyAlignment="1">
      <alignment horizontal="right" vertical="center" wrapText="1"/>
    </xf>
    <xf numFmtId="4" fontId="13" fillId="33" borderId="23" xfId="0" applyNumberFormat="1" applyFont="1" applyFill="1" applyBorder="1" applyAlignment="1">
      <alignment horizontal="right" vertical="center" wrapText="1"/>
    </xf>
    <xf numFmtId="0" fontId="79" fillId="0" borderId="0" xfId="0" applyFont="1" applyAlignment="1">
      <alignment/>
    </xf>
    <xf numFmtId="1" fontId="0" fillId="0" borderId="0" xfId="0" applyNumberFormat="1" applyBorder="1" applyAlignment="1">
      <alignment/>
    </xf>
    <xf numFmtId="2" fontId="13" fillId="0" borderId="20" xfId="65" applyNumberFormat="1" applyFont="1" applyFill="1" applyBorder="1" applyAlignment="1">
      <alignment horizontal="center" vertical="center" wrapText="1"/>
      <protection/>
    </xf>
    <xf numFmtId="0" fontId="79" fillId="0" borderId="0" xfId="0" applyNumberFormat="1" applyFont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78" fillId="0" borderId="0" xfId="0" applyFont="1" applyAlignment="1">
      <alignment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right" vertical="center" wrapText="1"/>
    </xf>
    <xf numFmtId="2" fontId="14" fillId="0" borderId="20" xfId="0" applyNumberFormat="1" applyFont="1" applyBorder="1" applyAlignment="1">
      <alignment horizontal="right" vertical="center" wrapText="1"/>
    </xf>
    <xf numFmtId="2" fontId="13" fillId="0" borderId="20" xfId="0" applyNumberFormat="1" applyFont="1" applyBorder="1" applyAlignment="1">
      <alignment horizontal="right" vertical="center"/>
    </xf>
    <xf numFmtId="2" fontId="14" fillId="0" borderId="20" xfId="0" applyNumberFormat="1" applyFont="1" applyBorder="1" applyAlignment="1">
      <alignment horizontal="right" vertical="center"/>
    </xf>
    <xf numFmtId="2" fontId="14" fillId="0" borderId="20" xfId="0" applyNumberFormat="1" applyFont="1" applyFill="1" applyBorder="1" applyAlignment="1">
      <alignment horizontal="right" vertical="center"/>
    </xf>
    <xf numFmtId="2" fontId="14" fillId="0" borderId="20" xfId="0" applyNumberFormat="1" applyFont="1" applyFill="1" applyBorder="1" applyAlignment="1">
      <alignment horizontal="right" vertical="center" wrapText="1"/>
    </xf>
    <xf numFmtId="2" fontId="13" fillId="0" borderId="20" xfId="0" applyNumberFormat="1" applyFont="1" applyFill="1" applyBorder="1" applyAlignment="1">
      <alignment horizontal="right" vertical="center" wrapText="1"/>
    </xf>
    <xf numFmtId="0" fontId="80" fillId="0" borderId="12" xfId="0" applyFont="1" applyFill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" fontId="82" fillId="0" borderId="20" xfId="0" applyNumberFormat="1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/>
    </xf>
    <xf numFmtId="2" fontId="13" fillId="0" borderId="18" xfId="0" applyNumberFormat="1" applyFont="1" applyBorder="1" applyAlignment="1">
      <alignment horizontal="right" vertical="center" wrapText="1"/>
    </xf>
    <xf numFmtId="2" fontId="14" fillId="0" borderId="24" xfId="0" applyNumberFormat="1" applyFont="1" applyBorder="1" applyAlignment="1">
      <alignment vertical="center"/>
    </xf>
    <xf numFmtId="0" fontId="84" fillId="0" borderId="0" xfId="65" applyFont="1" applyBorder="1">
      <alignment/>
      <protection/>
    </xf>
    <xf numFmtId="0" fontId="84" fillId="0" borderId="0" xfId="0" applyFont="1" applyBorder="1" applyAlignment="1">
      <alignment/>
    </xf>
    <xf numFmtId="0" fontId="85" fillId="0" borderId="0" xfId="65" applyFont="1" applyBorder="1">
      <alignment/>
      <protection/>
    </xf>
    <xf numFmtId="0" fontId="85" fillId="0" borderId="0" xfId="0" applyFont="1" applyBorder="1" applyAlignment="1">
      <alignment/>
    </xf>
    <xf numFmtId="0" fontId="21" fillId="0" borderId="0" xfId="65" applyFont="1" applyFill="1" applyBorder="1">
      <alignment/>
      <protection/>
    </xf>
    <xf numFmtId="0" fontId="3" fillId="0" borderId="0" xfId="65" applyFont="1" applyBorder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13" fillId="0" borderId="23" xfId="65" applyNumberFormat="1" applyFont="1" applyFill="1" applyBorder="1" applyAlignment="1">
      <alignment horizontal="center" vertical="center" wrapText="1"/>
      <protection/>
    </xf>
    <xf numFmtId="2" fontId="9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/>
    </xf>
    <xf numFmtId="1" fontId="13" fillId="0" borderId="20" xfId="65" applyNumberFormat="1" applyFont="1" applyFill="1" applyBorder="1" applyAlignment="1">
      <alignment vertical="center" wrapText="1"/>
      <protection/>
    </xf>
    <xf numFmtId="2" fontId="13" fillId="0" borderId="18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80" fillId="0" borderId="0" xfId="0" applyFont="1" applyAlignment="1">
      <alignment/>
    </xf>
    <xf numFmtId="4" fontId="13" fillId="0" borderId="20" xfId="0" applyNumberFormat="1" applyFont="1" applyFill="1" applyBorder="1" applyAlignment="1">
      <alignment horizontal="right" vertical="center" wrapText="1"/>
    </xf>
    <xf numFmtId="4" fontId="14" fillId="0" borderId="20" xfId="0" applyNumberFormat="1" applyFont="1" applyFill="1" applyBorder="1" applyAlignment="1">
      <alignment horizontal="right" vertical="center" wrapText="1"/>
    </xf>
    <xf numFmtId="4" fontId="14" fillId="0" borderId="24" xfId="0" applyNumberFormat="1" applyFont="1" applyFill="1" applyBorder="1" applyAlignment="1">
      <alignment horizontal="right" vertical="center" wrapText="1"/>
    </xf>
    <xf numFmtId="4" fontId="13" fillId="0" borderId="24" xfId="0" applyNumberFormat="1" applyFont="1" applyFill="1" applyBorder="1" applyAlignment="1">
      <alignment horizontal="right" vertical="center" wrapText="1"/>
    </xf>
    <xf numFmtId="4" fontId="14" fillId="33" borderId="24" xfId="0" applyNumberFormat="1" applyFont="1" applyFill="1" applyBorder="1" applyAlignment="1">
      <alignment horizontal="right" vertical="center" wrapText="1"/>
    </xf>
    <xf numFmtId="4" fontId="13" fillId="33" borderId="24" xfId="0" applyNumberFormat="1" applyFont="1" applyFill="1" applyBorder="1" applyAlignment="1">
      <alignment horizontal="right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horizontal="center" vertical="center" wrapText="1"/>
    </xf>
    <xf numFmtId="1" fontId="86" fillId="0" borderId="14" xfId="0" applyNumberFormat="1" applyFont="1" applyFill="1" applyBorder="1" applyAlignment="1">
      <alignment horizontal="center" vertical="center"/>
    </xf>
    <xf numFmtId="2" fontId="86" fillId="0" borderId="15" xfId="65" applyNumberFormat="1" applyFont="1" applyFill="1" applyBorder="1" applyAlignment="1">
      <alignment horizontal="center" vertical="center" wrapText="1"/>
      <protection/>
    </xf>
    <xf numFmtId="2" fontId="86" fillId="0" borderId="15" xfId="65" applyNumberFormat="1" applyFont="1" applyFill="1" applyBorder="1" applyAlignment="1">
      <alignment horizontal="center" vertical="center"/>
      <protection/>
    </xf>
    <xf numFmtId="1" fontId="86" fillId="0" borderId="15" xfId="65" applyNumberFormat="1" applyFont="1" applyFill="1" applyBorder="1" applyAlignment="1">
      <alignment horizontal="center" vertical="center" wrapText="1"/>
      <protection/>
    </xf>
    <xf numFmtId="2" fontId="86" fillId="0" borderId="16" xfId="65" applyNumberFormat="1" applyFont="1" applyFill="1" applyBorder="1" applyAlignment="1">
      <alignment horizontal="center" vertical="center" wrapText="1"/>
      <protection/>
    </xf>
    <xf numFmtId="1" fontId="86" fillId="0" borderId="20" xfId="65" applyNumberFormat="1" applyFont="1" applyFill="1" applyBorder="1" applyAlignment="1">
      <alignment horizontal="center" vertical="center" wrapText="1"/>
      <protection/>
    </xf>
    <xf numFmtId="2" fontId="86" fillId="0" borderId="20" xfId="65" applyNumberFormat="1" applyFont="1" applyFill="1" applyBorder="1" applyAlignment="1">
      <alignment horizontal="center" vertical="center" wrapText="1"/>
      <protection/>
    </xf>
    <xf numFmtId="2" fontId="82" fillId="0" borderId="20" xfId="65" applyNumberFormat="1" applyFont="1" applyFill="1" applyBorder="1" applyAlignment="1">
      <alignment horizontal="center" vertical="center" wrapText="1"/>
      <protection/>
    </xf>
    <xf numFmtId="1" fontId="82" fillId="0" borderId="20" xfId="65" applyNumberFormat="1" applyFont="1" applyFill="1" applyBorder="1" applyAlignment="1">
      <alignment horizontal="center" vertical="center" wrapText="1"/>
      <protection/>
    </xf>
    <xf numFmtId="2" fontId="86" fillId="0" borderId="20" xfId="65" applyNumberFormat="1" applyFont="1" applyFill="1" applyBorder="1" applyAlignment="1">
      <alignment horizontal="right" vertical="center" wrapText="1"/>
      <protection/>
    </xf>
    <xf numFmtId="1" fontId="86" fillId="0" borderId="20" xfId="0" applyNumberFormat="1" applyFont="1" applyFill="1" applyBorder="1" applyAlignment="1">
      <alignment horizontal="center" vertical="center"/>
    </xf>
    <xf numFmtId="2" fontId="82" fillId="0" borderId="20" xfId="0" applyNumberFormat="1" applyFont="1" applyBorder="1" applyAlignment="1">
      <alignment horizontal="center" vertical="center"/>
    </xf>
    <xf numFmtId="1" fontId="82" fillId="0" borderId="18" xfId="0" applyNumberFormat="1" applyFont="1" applyFill="1" applyBorder="1" applyAlignment="1">
      <alignment horizontal="center" vertical="center"/>
    </xf>
    <xf numFmtId="0" fontId="13" fillId="0" borderId="23" xfId="0" applyNumberFormat="1" applyFont="1" applyBorder="1" applyAlignment="1">
      <alignment vertical="center" wrapText="1"/>
    </xf>
    <xf numFmtId="0" fontId="14" fillId="0" borderId="23" xfId="0" applyNumberFormat="1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1" fontId="14" fillId="0" borderId="20" xfId="65" applyNumberFormat="1" applyFont="1" applyFill="1" applyBorder="1" applyAlignment="1">
      <alignment horizontal="center" vertical="center" wrapText="1"/>
      <protection/>
    </xf>
    <xf numFmtId="2" fontId="14" fillId="0" borderId="23" xfId="65" applyNumberFormat="1" applyFont="1" applyFill="1" applyBorder="1" applyAlignment="1">
      <alignment horizontal="center" vertical="center" wrapText="1"/>
      <protection/>
    </xf>
    <xf numFmtId="2" fontId="13" fillId="0" borderId="23" xfId="0" applyNumberFormat="1" applyFont="1" applyFill="1" applyBorder="1" applyAlignment="1">
      <alignment horizontal="center" vertical="center" wrapText="1"/>
    </xf>
    <xf numFmtId="2" fontId="14" fillId="0" borderId="23" xfId="0" applyNumberFormat="1" applyFont="1" applyFill="1" applyBorder="1" applyAlignment="1">
      <alignment horizontal="center" vertical="center" wrapText="1"/>
    </xf>
    <xf numFmtId="2" fontId="14" fillId="0" borderId="23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 wrapText="1"/>
    </xf>
    <xf numFmtId="0" fontId="14" fillId="0" borderId="20" xfId="61" applyFont="1" applyFill="1" applyBorder="1" applyAlignment="1">
      <alignment vertical="center" wrapText="1"/>
      <protection/>
    </xf>
    <xf numFmtId="2" fontId="13" fillId="0" borderId="20" xfId="65" applyNumberFormat="1" applyFont="1" applyFill="1" applyBorder="1" applyAlignment="1">
      <alignment horizontal="left" vertical="center" wrapText="1"/>
      <protection/>
    </xf>
    <xf numFmtId="2" fontId="13" fillId="0" borderId="20" xfId="65" applyNumberFormat="1" applyFont="1" applyFill="1" applyBorder="1" applyAlignment="1">
      <alignment horizontal="center" vertical="center"/>
      <protection/>
    </xf>
    <xf numFmtId="1" fontId="13" fillId="0" borderId="20" xfId="65" applyNumberFormat="1" applyFont="1" applyFill="1" applyBorder="1" applyAlignment="1">
      <alignment horizontal="center" vertical="center" wrapText="1"/>
      <protection/>
    </xf>
    <xf numFmtId="2" fontId="13" fillId="0" borderId="20" xfId="0" applyNumberFormat="1" applyFont="1" applyFill="1" applyBorder="1" applyAlignment="1">
      <alignment vertical="center" wrapText="1"/>
    </xf>
    <xf numFmtId="2" fontId="14" fillId="0" borderId="20" xfId="0" applyNumberFormat="1" applyFont="1" applyFill="1" applyBorder="1" applyAlignment="1">
      <alignment vertical="center" wrapText="1"/>
    </xf>
    <xf numFmtId="2" fontId="13" fillId="0" borderId="18" xfId="0" applyNumberFormat="1" applyFont="1" applyFill="1" applyBorder="1" applyAlignment="1">
      <alignment vertical="center" wrapText="1"/>
    </xf>
    <xf numFmtId="0" fontId="14" fillId="0" borderId="20" xfId="0" applyFont="1" applyBorder="1" applyAlignment="1">
      <alignment horizontal="justify" vertical="center"/>
    </xf>
    <xf numFmtId="2" fontId="13" fillId="0" borderId="20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 wrapText="1"/>
    </xf>
    <xf numFmtId="2" fontId="13" fillId="0" borderId="24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4" fontId="14" fillId="0" borderId="20" xfId="66" applyNumberFormat="1" applyFont="1" applyFill="1" applyBorder="1" applyAlignment="1">
      <alignment horizontal="left" vertical="center"/>
      <protection/>
    </xf>
    <xf numFmtId="2" fontId="14" fillId="0" borderId="20" xfId="66" applyNumberFormat="1" applyFont="1" applyFill="1" applyBorder="1" applyAlignment="1">
      <alignment horizontal="center" vertical="center" wrapText="1"/>
      <protection/>
    </xf>
    <xf numFmtId="2" fontId="14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14" fillId="0" borderId="20" xfId="66" applyNumberFormat="1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65" applyNumberFormat="1" applyFont="1" applyFill="1" applyBorder="1" applyAlignment="1">
      <alignment horizontal="center" vertical="center" wrapText="1"/>
      <protection/>
    </xf>
    <xf numFmtId="1" fontId="6" fillId="0" borderId="15" xfId="65" applyNumberFormat="1" applyFont="1" applyFill="1" applyBorder="1" applyAlignment="1">
      <alignment horizontal="center" vertical="center" wrapText="1"/>
      <protection/>
    </xf>
    <xf numFmtId="2" fontId="6" fillId="0" borderId="16" xfId="65" applyNumberFormat="1" applyFont="1" applyFill="1" applyBorder="1" applyAlignment="1">
      <alignment horizontal="center" vertical="center" wrapText="1"/>
      <protection/>
    </xf>
    <xf numFmtId="1" fontId="9" fillId="0" borderId="2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vertical="center"/>
    </xf>
    <xf numFmtId="1" fontId="9" fillId="0" borderId="2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43" fontId="6" fillId="0" borderId="19" xfId="43" applyFont="1" applyFill="1" applyBorder="1" applyAlignment="1">
      <alignment horizontal="right" vertical="center"/>
    </xf>
    <xf numFmtId="2" fontId="87" fillId="0" borderId="0" xfId="0" applyNumberFormat="1" applyFont="1" applyFill="1" applyAlignment="1">
      <alignment horizontal="left" vertical="center"/>
    </xf>
    <xf numFmtId="1" fontId="88" fillId="0" borderId="0" xfId="0" applyNumberFormat="1" applyFont="1" applyFill="1" applyAlignment="1">
      <alignment horizontal="center" vertical="center"/>
    </xf>
    <xf numFmtId="2" fontId="89" fillId="0" borderId="0" xfId="0" applyNumberFormat="1" applyFont="1" applyFill="1" applyAlignment="1">
      <alignment horizontal="center" vertical="center"/>
    </xf>
    <xf numFmtId="0" fontId="90" fillId="0" borderId="0" xfId="0" applyFont="1" applyAlignment="1">
      <alignment vertical="center"/>
    </xf>
    <xf numFmtId="0" fontId="82" fillId="0" borderId="23" xfId="0" applyFont="1" applyBorder="1" applyAlignment="1">
      <alignment vertical="center"/>
    </xf>
    <xf numFmtId="2" fontId="82" fillId="0" borderId="20" xfId="0" applyNumberFormat="1" applyFont="1" applyBorder="1" applyAlignment="1">
      <alignment vertical="center"/>
    </xf>
    <xf numFmtId="2" fontId="86" fillId="0" borderId="20" xfId="0" applyNumberFormat="1" applyFont="1" applyBorder="1" applyAlignment="1">
      <alignment vertical="center"/>
    </xf>
    <xf numFmtId="2" fontId="86" fillId="0" borderId="23" xfId="0" applyNumberFormat="1" applyFont="1" applyBorder="1" applyAlignment="1">
      <alignment vertical="center"/>
    </xf>
    <xf numFmtId="0" fontId="86" fillId="0" borderId="23" xfId="0" applyFont="1" applyBorder="1" applyAlignment="1">
      <alignment vertical="center"/>
    </xf>
    <xf numFmtId="2" fontId="86" fillId="0" borderId="18" xfId="0" applyNumberFormat="1" applyFont="1" applyBorder="1" applyAlignment="1">
      <alignment vertical="center"/>
    </xf>
    <xf numFmtId="0" fontId="82" fillId="0" borderId="19" xfId="0" applyFont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2" fontId="13" fillId="0" borderId="23" xfId="0" applyNumberFormat="1" applyFont="1" applyFill="1" applyBorder="1" applyAlignment="1">
      <alignment horizontal="center" vertical="center"/>
    </xf>
    <xf numFmtId="2" fontId="14" fillId="0" borderId="23" xfId="0" applyNumberFormat="1" applyFont="1" applyBorder="1" applyAlignment="1">
      <alignment horizontal="left" vertical="center"/>
    </xf>
    <xf numFmtId="2" fontId="14" fillId="0" borderId="24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Alignment="1">
      <alignment vertical="center"/>
    </xf>
    <xf numFmtId="2" fontId="13" fillId="0" borderId="24" xfId="61" applyNumberFormat="1" applyFont="1" applyBorder="1" applyAlignment="1">
      <alignment horizontal="right" vertical="center"/>
      <protection/>
    </xf>
    <xf numFmtId="2" fontId="13" fillId="0" borderId="23" xfId="61" applyNumberFormat="1" applyFont="1" applyBorder="1" applyAlignment="1">
      <alignment horizontal="right" vertical="center"/>
      <protection/>
    </xf>
    <xf numFmtId="1" fontId="14" fillId="0" borderId="22" xfId="62" applyNumberFormat="1" applyFont="1" applyBorder="1" applyAlignment="1">
      <alignment horizontal="center" vertical="center"/>
      <protection/>
    </xf>
    <xf numFmtId="1" fontId="14" fillId="0" borderId="20" xfId="61" applyNumberFormat="1" applyFont="1" applyBorder="1" applyAlignment="1">
      <alignment horizontal="center" vertical="center"/>
      <protection/>
    </xf>
    <xf numFmtId="2" fontId="14" fillId="0" borderId="24" xfId="45" applyNumberFormat="1" applyFont="1" applyBorder="1" applyAlignment="1">
      <alignment horizontal="right" vertical="center"/>
    </xf>
    <xf numFmtId="2" fontId="14" fillId="0" borderId="23" xfId="45" applyNumberFormat="1" applyFont="1" applyBorder="1" applyAlignment="1">
      <alignment horizontal="right" vertical="center"/>
    </xf>
    <xf numFmtId="1" fontId="13" fillId="0" borderId="22" xfId="62" applyNumberFormat="1" applyFont="1" applyBorder="1" applyAlignment="1">
      <alignment horizontal="center" vertical="center"/>
      <protection/>
    </xf>
    <xf numFmtId="1" fontId="13" fillId="0" borderId="20" xfId="61" applyNumberFormat="1" applyFont="1" applyBorder="1" applyAlignment="1">
      <alignment horizontal="center" vertical="center"/>
      <protection/>
    </xf>
    <xf numFmtId="2" fontId="13" fillId="0" borderId="24" xfId="45" applyNumberFormat="1" applyFont="1" applyBorder="1" applyAlignment="1">
      <alignment horizontal="right" vertical="center"/>
    </xf>
    <xf numFmtId="2" fontId="13" fillId="0" borderId="23" xfId="45" applyNumberFormat="1" applyFont="1" applyBorder="1" applyAlignment="1">
      <alignment horizontal="right" vertical="center"/>
    </xf>
    <xf numFmtId="2" fontId="14" fillId="0" borderId="24" xfId="61" applyNumberFormat="1" applyFont="1" applyBorder="1" applyAlignment="1">
      <alignment horizontal="right" vertical="center"/>
      <protection/>
    </xf>
    <xf numFmtId="2" fontId="14" fillId="0" borderId="23" xfId="61" applyNumberFormat="1" applyFont="1" applyBorder="1" applyAlignment="1">
      <alignment horizontal="right" vertical="center"/>
      <protection/>
    </xf>
    <xf numFmtId="1" fontId="14" fillId="0" borderId="20" xfId="61" applyNumberFormat="1" applyFont="1" applyFill="1" applyBorder="1" applyAlignment="1">
      <alignment horizontal="center" vertical="center"/>
      <protection/>
    </xf>
    <xf numFmtId="1" fontId="13" fillId="0" borderId="20" xfId="0" applyNumberFormat="1" applyFont="1" applyBorder="1" applyAlignment="1">
      <alignment vertical="center"/>
    </xf>
    <xf numFmtId="2" fontId="13" fillId="0" borderId="24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2" fontId="14" fillId="0" borderId="20" xfId="45" applyNumberFormat="1" applyFont="1" applyBorder="1" applyAlignment="1">
      <alignment horizontal="right" vertical="center"/>
    </xf>
    <xf numFmtId="2" fontId="9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2" fontId="14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91" fontId="10" fillId="0" borderId="0" xfId="0" applyNumberFormat="1" applyFont="1" applyAlignment="1">
      <alignment vertical="center"/>
    </xf>
    <xf numFmtId="2" fontId="25" fillId="0" borderId="0" xfId="0" applyNumberFormat="1" applyFont="1" applyAlignment="1">
      <alignment/>
    </xf>
    <xf numFmtId="0" fontId="13" fillId="0" borderId="22" xfId="0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0" xfId="0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3" fillId="0" borderId="26" xfId="0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0" fontId="14" fillId="34" borderId="20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vertical="center"/>
    </xf>
    <xf numFmtId="2" fontId="14" fillId="0" borderId="20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4" fillId="0" borderId="24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1" fontId="13" fillId="0" borderId="17" xfId="0" applyNumberFormat="1" applyFont="1" applyBorder="1" applyAlignment="1">
      <alignment vertical="center"/>
    </xf>
    <xf numFmtId="4" fontId="13" fillId="0" borderId="18" xfId="0" applyNumberFormat="1" applyFont="1" applyBorder="1" applyAlignment="1">
      <alignment vertical="center"/>
    </xf>
    <xf numFmtId="4" fontId="13" fillId="0" borderId="19" xfId="0" applyNumberFormat="1" applyFont="1" applyBorder="1" applyAlignment="1">
      <alignment vertical="center"/>
    </xf>
    <xf numFmtId="0" fontId="13" fillId="0" borderId="20" xfId="65" applyFont="1" applyBorder="1" applyAlignment="1">
      <alignment horizontal="left" vertical="center"/>
      <protection/>
    </xf>
    <xf numFmtId="0" fontId="14" fillId="0" borderId="20" xfId="65" applyFont="1" applyBorder="1" applyAlignment="1">
      <alignment horizontal="left" vertical="center"/>
      <protection/>
    </xf>
    <xf numFmtId="0" fontId="14" fillId="0" borderId="23" xfId="65" applyFont="1" applyBorder="1" applyAlignment="1">
      <alignment vertical="center"/>
      <protection/>
    </xf>
    <xf numFmtId="0" fontId="14" fillId="0" borderId="20" xfId="65" applyFont="1" applyFill="1" applyBorder="1" applyAlignment="1">
      <alignment horizontal="left" vertical="center"/>
      <protection/>
    </xf>
    <xf numFmtId="1" fontId="14" fillId="0" borderId="17" xfId="0" applyNumberFormat="1" applyFont="1" applyBorder="1" applyAlignment="1">
      <alignment horizontal="center" vertical="center"/>
    </xf>
    <xf numFmtId="191" fontId="13" fillId="0" borderId="18" xfId="0" applyNumberFormat="1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2" fontId="15" fillId="0" borderId="2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1" fontId="91" fillId="0" borderId="22" xfId="0" applyNumberFormat="1" applyFont="1" applyFill="1" applyBorder="1" applyAlignment="1">
      <alignment horizontal="center" vertical="center"/>
    </xf>
    <xf numFmtId="2" fontId="91" fillId="0" borderId="20" xfId="65" applyNumberFormat="1" applyFont="1" applyFill="1" applyBorder="1" applyAlignment="1">
      <alignment horizontal="left" vertical="center" wrapText="1"/>
      <protection/>
    </xf>
    <xf numFmtId="2" fontId="91" fillId="0" borderId="20" xfId="65" applyNumberFormat="1" applyFont="1" applyFill="1" applyBorder="1" applyAlignment="1">
      <alignment horizontal="center" vertical="center"/>
      <protection/>
    </xf>
    <xf numFmtId="1" fontId="92" fillId="0" borderId="22" xfId="0" applyNumberFormat="1" applyFont="1" applyFill="1" applyBorder="1" applyAlignment="1">
      <alignment horizontal="center" vertical="center"/>
    </xf>
    <xf numFmtId="2" fontId="92" fillId="0" borderId="20" xfId="65" applyNumberFormat="1" applyFont="1" applyFill="1" applyBorder="1" applyAlignment="1">
      <alignment horizontal="left" vertical="center" wrapText="1"/>
      <protection/>
    </xf>
    <xf numFmtId="0" fontId="92" fillId="0" borderId="20" xfId="0" applyFont="1" applyFill="1" applyBorder="1" applyAlignment="1">
      <alignment horizontal="left" vertical="center" wrapText="1"/>
    </xf>
    <xf numFmtId="4" fontId="92" fillId="0" borderId="20" xfId="0" applyNumberFormat="1" applyFont="1" applyFill="1" applyBorder="1" applyAlignment="1">
      <alignment horizontal="left" vertical="center"/>
    </xf>
    <xf numFmtId="0" fontId="91" fillId="0" borderId="20" xfId="0" applyFont="1" applyFill="1" applyBorder="1" applyAlignment="1">
      <alignment horizontal="left" vertical="center" wrapText="1"/>
    </xf>
    <xf numFmtId="4" fontId="91" fillId="0" borderId="20" xfId="0" applyNumberFormat="1" applyFont="1" applyFill="1" applyBorder="1" applyAlignment="1">
      <alignment horizontal="left" vertical="center"/>
    </xf>
    <xf numFmtId="4" fontId="92" fillId="0" borderId="20" xfId="0" applyNumberFormat="1" applyFont="1" applyFill="1" applyBorder="1" applyAlignment="1">
      <alignment horizontal="left" vertical="center" wrapText="1"/>
    </xf>
    <xf numFmtId="4" fontId="91" fillId="0" borderId="20" xfId="0" applyNumberFormat="1" applyFont="1" applyFill="1" applyBorder="1" applyAlignment="1">
      <alignment horizontal="left" vertical="center" wrapText="1"/>
    </xf>
    <xf numFmtId="4" fontId="92" fillId="0" borderId="20" xfId="0" applyNumberFormat="1" applyFont="1" applyBorder="1" applyAlignment="1">
      <alignment horizontal="left" vertical="center"/>
    </xf>
    <xf numFmtId="0" fontId="92" fillId="0" borderId="20" xfId="0" applyFont="1" applyBorder="1" applyAlignment="1">
      <alignment horizontal="left" vertical="center" wrapText="1"/>
    </xf>
    <xf numFmtId="1" fontId="91" fillId="0" borderId="17" xfId="0" applyNumberFormat="1" applyFont="1" applyFill="1" applyBorder="1" applyAlignment="1">
      <alignment horizontal="center" vertical="center"/>
    </xf>
    <xf numFmtId="2" fontId="91" fillId="0" borderId="18" xfId="0" applyNumberFormat="1" applyFont="1" applyFill="1" applyBorder="1" applyAlignment="1">
      <alignment horizontal="center" vertical="center"/>
    </xf>
    <xf numFmtId="2" fontId="91" fillId="0" borderId="18" xfId="0" applyNumberFormat="1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vertical="center" wrapText="1"/>
    </xf>
    <xf numFmtId="1" fontId="15" fillId="0" borderId="22" xfId="0" applyNumberFormat="1" applyFont="1" applyFill="1" applyBorder="1" applyAlignment="1">
      <alignment horizontal="center" vertical="center"/>
    </xf>
    <xf numFmtId="2" fontId="15" fillId="0" borderId="20" xfId="65" applyNumberFormat="1" applyFont="1" applyFill="1" applyBorder="1" applyAlignment="1">
      <alignment horizontal="left" vertical="center"/>
      <protection/>
    </xf>
    <xf numFmtId="2" fontId="10" fillId="0" borderId="20" xfId="0" applyNumberFormat="1" applyFont="1" applyFill="1" applyBorder="1" applyAlignment="1">
      <alignment horizontal="left" vertical="center"/>
    </xf>
    <xf numFmtId="1" fontId="10" fillId="0" borderId="22" xfId="0" applyNumberFormat="1" applyFont="1" applyFill="1" applyBorder="1" applyAlignment="1">
      <alignment horizontal="center" vertical="center"/>
    </xf>
    <xf numFmtId="2" fontId="10" fillId="0" borderId="20" xfId="65" applyNumberFormat="1" applyFont="1" applyFill="1" applyBorder="1" applyAlignment="1">
      <alignment horizontal="left" vertical="center"/>
      <protection/>
    </xf>
    <xf numFmtId="2" fontId="10" fillId="0" borderId="20" xfId="0" applyNumberFormat="1" applyFont="1" applyFill="1" applyBorder="1" applyAlignment="1">
      <alignment horizontal="left" vertical="center" wrapText="1"/>
    </xf>
    <xf numFmtId="2" fontId="15" fillId="0" borderId="20" xfId="0" applyNumberFormat="1" applyFont="1" applyFill="1" applyBorder="1" applyAlignment="1">
      <alignment horizontal="left" vertical="center"/>
    </xf>
    <xf numFmtId="2" fontId="10" fillId="0" borderId="20" xfId="65" applyNumberFormat="1" applyFont="1" applyFill="1" applyBorder="1" applyAlignment="1">
      <alignment horizontal="left" vertical="center" wrapText="1"/>
      <protection/>
    </xf>
    <xf numFmtId="4" fontId="10" fillId="0" borderId="20" xfId="65" applyNumberFormat="1" applyFont="1" applyFill="1" applyBorder="1" applyAlignment="1">
      <alignment horizontal="left" vertical="center"/>
      <protection/>
    </xf>
    <xf numFmtId="4" fontId="10" fillId="0" borderId="20" xfId="0" applyNumberFormat="1" applyFont="1" applyFill="1" applyBorder="1" applyAlignment="1">
      <alignment horizontal="left" vertical="center"/>
    </xf>
    <xf numFmtId="4" fontId="15" fillId="0" borderId="20" xfId="0" applyNumberFormat="1" applyFont="1" applyFill="1" applyBorder="1" applyAlignment="1">
      <alignment horizontal="left" vertical="center"/>
    </xf>
    <xf numFmtId="4" fontId="10" fillId="0" borderId="20" xfId="0" applyNumberFormat="1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64" applyFont="1" applyFill="1" applyBorder="1" applyAlignment="1">
      <alignment horizontal="left" vertical="center" wrapText="1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49" fontId="10" fillId="0" borderId="20" xfId="63" applyNumberFormat="1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left" vertical="center"/>
    </xf>
    <xf numFmtId="43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43" fontId="10" fillId="0" borderId="20" xfId="0" applyNumberFormat="1" applyFont="1" applyFill="1" applyBorder="1" applyAlignment="1">
      <alignment horizontal="left" vertical="center" wrapText="1"/>
    </xf>
    <xf numFmtId="43" fontId="15" fillId="0" borderId="20" xfId="0" applyNumberFormat="1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/>
    </xf>
    <xf numFmtId="0" fontId="15" fillId="0" borderId="20" xfId="64" applyFont="1" applyFill="1" applyBorder="1" applyAlignment="1">
      <alignment horizontal="left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2" fontId="14" fillId="0" borderId="23" xfId="65" applyNumberFormat="1" applyFont="1" applyFill="1" applyBorder="1" applyAlignment="1">
      <alignment horizontal="right" vertical="center" wrapText="1"/>
      <protection/>
    </xf>
    <xf numFmtId="2" fontId="14" fillId="0" borderId="23" xfId="0" applyNumberFormat="1" applyFont="1" applyBorder="1" applyAlignment="1">
      <alignment/>
    </xf>
    <xf numFmtId="0" fontId="82" fillId="0" borderId="23" xfId="0" applyFont="1" applyBorder="1" applyAlignment="1">
      <alignment vertical="center" wrapText="1"/>
    </xf>
    <xf numFmtId="0" fontId="14" fillId="0" borderId="20" xfId="0" applyFont="1" applyFill="1" applyBorder="1" applyAlignment="1">
      <alignment horizontal="left" vertical="center" wrapText="1"/>
    </xf>
    <xf numFmtId="4" fontId="14" fillId="0" borderId="20" xfId="0" applyNumberFormat="1" applyFont="1" applyFill="1" applyBorder="1" applyAlignment="1">
      <alignment horizontal="left"/>
    </xf>
    <xf numFmtId="4" fontId="13" fillId="0" borderId="1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vertical="center"/>
    </xf>
    <xf numFmtId="2" fontId="14" fillId="0" borderId="20" xfId="65" applyNumberFormat="1" applyFont="1" applyFill="1" applyBorder="1" applyAlignment="1">
      <alignment horizontal="justify" vertical="justify" wrapText="1"/>
      <protection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13" fillId="0" borderId="20" xfId="65" applyNumberFormat="1" applyFont="1" applyFill="1" applyBorder="1" applyAlignment="1">
      <alignment vertical="center"/>
      <protection/>
    </xf>
    <xf numFmtId="2" fontId="14" fillId="0" borderId="20" xfId="65" applyNumberFormat="1" applyFont="1" applyFill="1" applyBorder="1" applyAlignment="1">
      <alignment vertical="center"/>
      <protection/>
    </xf>
    <xf numFmtId="2" fontId="13" fillId="0" borderId="20" xfId="0" applyNumberFormat="1" applyFont="1" applyFill="1" applyBorder="1" applyAlignment="1">
      <alignment vertical="center"/>
    </xf>
    <xf numFmtId="2" fontId="14" fillId="0" borderId="20" xfId="0" applyNumberFormat="1" applyFont="1" applyFill="1" applyBorder="1" applyAlignment="1">
      <alignment vertical="center"/>
    </xf>
    <xf numFmtId="4" fontId="14" fillId="0" borderId="20" xfId="0" applyNumberFormat="1" applyFont="1" applyFill="1" applyBorder="1" applyAlignment="1">
      <alignment vertical="center"/>
    </xf>
    <xf numFmtId="2" fontId="13" fillId="0" borderId="18" xfId="65" applyNumberFormat="1" applyFont="1" applyFill="1" applyBorder="1" applyAlignment="1">
      <alignment vertical="center"/>
      <protection/>
    </xf>
    <xf numFmtId="0" fontId="13" fillId="0" borderId="20" xfId="0" applyFon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left"/>
    </xf>
    <xf numFmtId="2" fontId="6" fillId="0" borderId="0" xfId="65" applyNumberFormat="1" applyFont="1" applyFill="1" applyAlignment="1">
      <alignment horizontal="center"/>
      <protection/>
    </xf>
    <xf numFmtId="0" fontId="6" fillId="0" borderId="0" xfId="0" applyFont="1" applyAlignment="1">
      <alignment horizontal="right"/>
    </xf>
    <xf numFmtId="2" fontId="77" fillId="0" borderId="0" xfId="0" applyNumberFormat="1" applyFont="1" applyFill="1" applyAlignment="1">
      <alignment horizontal="left" vertical="center"/>
    </xf>
    <xf numFmtId="2" fontId="93" fillId="0" borderId="0" xfId="65" applyNumberFormat="1" applyFont="1" applyFill="1" applyAlignment="1">
      <alignment horizontal="center" vertical="center"/>
      <protection/>
    </xf>
    <xf numFmtId="2" fontId="94" fillId="0" borderId="2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2" fontId="6" fillId="0" borderId="0" xfId="0" applyNumberFormat="1" applyFont="1" applyFill="1" applyAlignment="1">
      <alignment horizontal="left" vertical="center"/>
    </xf>
    <xf numFmtId="2" fontId="11" fillId="0" borderId="28" xfId="65" applyNumberFormat="1" applyFont="1" applyFill="1" applyBorder="1" applyAlignment="1">
      <alignment horizontal="center" vertical="top" wrapText="1"/>
      <protection/>
    </xf>
    <xf numFmtId="2" fontId="6" fillId="0" borderId="0" xfId="65" applyNumberFormat="1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2" fontId="9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center" wrapText="1"/>
    </xf>
    <xf numFmtId="0" fontId="13" fillId="0" borderId="0" xfId="0" applyNumberFormat="1" applyFont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left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2" fontId="13" fillId="0" borderId="0" xfId="65" applyNumberFormat="1" applyFont="1" applyFill="1" applyAlignment="1">
      <alignment horizontal="center"/>
      <protection/>
    </xf>
    <xf numFmtId="2" fontId="11" fillId="0" borderId="28" xfId="65" applyNumberFormat="1" applyFont="1" applyFill="1" applyBorder="1" applyAlignment="1">
      <alignment horizontal="center" vertical="top"/>
      <protection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2" fontId="11" fillId="0" borderId="28" xfId="0" applyNumberFormat="1" applyFont="1" applyFill="1" applyBorder="1" applyAlignment="1">
      <alignment horizontal="center" vertical="top" wrapText="1"/>
    </xf>
    <xf numFmtId="2" fontId="11" fillId="0" borderId="28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2" fontId="6" fillId="0" borderId="0" xfId="65" applyNumberFormat="1" applyFont="1" applyFill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2" fontId="13" fillId="0" borderId="0" xfId="65" applyNumberFormat="1" applyFont="1" applyFill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5" fillId="0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2" fontId="27" fillId="0" borderId="28" xfId="0" applyNumberFormat="1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2" fontId="91" fillId="0" borderId="20" xfId="65" applyNumberFormat="1" applyFont="1" applyFill="1" applyBorder="1" applyAlignment="1">
      <alignment horizontal="left" vertical="center"/>
      <protection/>
    </xf>
    <xf numFmtId="0" fontId="92" fillId="0" borderId="20" xfId="0" applyFont="1" applyBorder="1" applyAlignment="1">
      <alignment horizontal="left" vertical="center"/>
    </xf>
    <xf numFmtId="1" fontId="14" fillId="0" borderId="20" xfId="61" applyNumberFormat="1" applyFont="1" applyBorder="1" applyAlignment="1">
      <alignment horizontal="left" vertical="center"/>
      <protection/>
    </xf>
    <xf numFmtId="1" fontId="13" fillId="0" borderId="20" xfId="61" applyNumberFormat="1" applyFont="1" applyBorder="1" applyAlignment="1">
      <alignment horizontal="left" vertical="center"/>
      <protection/>
    </xf>
    <xf numFmtId="0" fontId="14" fillId="0" borderId="20" xfId="61" applyFont="1" applyFill="1" applyBorder="1" applyAlignment="1">
      <alignment horizontal="left" vertical="center"/>
      <protection/>
    </xf>
    <xf numFmtId="1" fontId="14" fillId="0" borderId="20" xfId="61" applyNumberFormat="1" applyFont="1" applyBorder="1" applyAlignment="1">
      <alignment horizontal="left" vertical="center" wrapText="1"/>
      <protection/>
    </xf>
    <xf numFmtId="1" fontId="13" fillId="0" borderId="20" xfId="61" applyNumberFormat="1" applyFont="1" applyBorder="1" applyAlignment="1">
      <alignment horizontal="left" vertical="center" wrapText="1"/>
      <protection/>
    </xf>
    <xf numFmtId="1" fontId="14" fillId="0" borderId="20" xfId="0" applyNumberFormat="1" applyFont="1" applyBorder="1" applyAlignment="1">
      <alignment horizontal="left" vertical="center"/>
    </xf>
    <xf numFmtId="0" fontId="14" fillId="0" borderId="20" xfId="61" applyFont="1" applyFill="1" applyBorder="1" applyAlignment="1">
      <alignment horizontal="left" vertical="center" wrapText="1"/>
      <protection/>
    </xf>
    <xf numFmtId="1" fontId="13" fillId="0" borderId="20" xfId="0" applyNumberFormat="1" applyFont="1" applyBorder="1" applyAlignment="1">
      <alignment horizontal="left" vertical="center"/>
    </xf>
  </cellXfs>
  <cellStyles count="59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copy" xfId="63"/>
    <cellStyle name="Normal_DT" xfId="64"/>
    <cellStyle name="Normal_Sheet1" xfId="65"/>
    <cellStyle name="Normal_Sheet1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171450</xdr:rowOff>
    </xdr:from>
    <xdr:to>
      <xdr:col>1</xdr:col>
      <xdr:colOff>2162175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152525" y="3810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876300</xdr:colOff>
      <xdr:row>2</xdr:row>
      <xdr:rowOff>0</xdr:rowOff>
    </xdr:from>
    <xdr:to>
      <xdr:col>3</xdr:col>
      <xdr:colOff>1019175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4686300" y="3905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9525</xdr:rowOff>
    </xdr:from>
    <xdr:to>
      <xdr:col>1</xdr:col>
      <xdr:colOff>2085975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752475" y="5715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</xdr:row>
      <xdr:rowOff>0</xdr:rowOff>
    </xdr:from>
    <xdr:to>
      <xdr:col>4</xdr:col>
      <xdr:colOff>466725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3971925" y="5619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19050</xdr:rowOff>
    </xdr:from>
    <xdr:to>
      <xdr:col>1</xdr:col>
      <xdr:colOff>1790700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647700" y="6000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3</xdr:row>
      <xdr:rowOff>19050</xdr:rowOff>
    </xdr:from>
    <xdr:to>
      <xdr:col>4</xdr:col>
      <xdr:colOff>590550</xdr:colOff>
      <xdr:row>3</xdr:row>
      <xdr:rowOff>19050</xdr:rowOff>
    </xdr:to>
    <xdr:sp>
      <xdr:nvSpPr>
        <xdr:cNvPr id="2" name="Line 1"/>
        <xdr:cNvSpPr>
          <a:spLocks/>
        </xdr:cNvSpPr>
      </xdr:nvSpPr>
      <xdr:spPr>
        <a:xfrm flipV="1">
          <a:off x="3552825" y="600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</xdr:row>
      <xdr:rowOff>0</xdr:rowOff>
    </xdr:from>
    <xdr:to>
      <xdr:col>1</xdr:col>
      <xdr:colOff>2133600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47725" y="5619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2</xdr:row>
      <xdr:rowOff>200025</xdr:rowOff>
    </xdr:from>
    <xdr:to>
      <xdr:col>4</xdr:col>
      <xdr:colOff>485775</xdr:colOff>
      <xdr:row>2</xdr:row>
      <xdr:rowOff>200025</xdr:rowOff>
    </xdr:to>
    <xdr:sp>
      <xdr:nvSpPr>
        <xdr:cNvPr id="2" name="Line 1"/>
        <xdr:cNvSpPr>
          <a:spLocks/>
        </xdr:cNvSpPr>
      </xdr:nvSpPr>
      <xdr:spPr>
        <a:xfrm flipV="1">
          <a:off x="3990975" y="5619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0</xdr:rowOff>
    </xdr:from>
    <xdr:to>
      <xdr:col>1</xdr:col>
      <xdr:colOff>2095500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85825" y="5619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9525</xdr:rowOff>
    </xdr:from>
    <xdr:to>
      <xdr:col>4</xdr:col>
      <xdr:colOff>352425</xdr:colOff>
      <xdr:row>3</xdr:row>
      <xdr:rowOff>9525</xdr:rowOff>
    </xdr:to>
    <xdr:sp>
      <xdr:nvSpPr>
        <xdr:cNvPr id="2" name="Line 1"/>
        <xdr:cNvSpPr>
          <a:spLocks/>
        </xdr:cNvSpPr>
      </xdr:nvSpPr>
      <xdr:spPr>
        <a:xfrm>
          <a:off x="4010025" y="5715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</xdr:row>
      <xdr:rowOff>0</xdr:rowOff>
    </xdr:from>
    <xdr:to>
      <xdr:col>1</xdr:col>
      <xdr:colOff>2247900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47750" y="4191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1781175</xdr:colOff>
      <xdr:row>2</xdr:row>
      <xdr:rowOff>19050</xdr:rowOff>
    </xdr:from>
    <xdr:to>
      <xdr:col>4</xdr:col>
      <xdr:colOff>504825</xdr:colOff>
      <xdr:row>2</xdr:row>
      <xdr:rowOff>19050</xdr:rowOff>
    </xdr:to>
    <xdr:sp>
      <xdr:nvSpPr>
        <xdr:cNvPr id="2" name="Line 1"/>
        <xdr:cNvSpPr>
          <a:spLocks/>
        </xdr:cNvSpPr>
      </xdr:nvSpPr>
      <xdr:spPr>
        <a:xfrm flipV="1">
          <a:off x="5514975" y="4381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</xdr:row>
      <xdr:rowOff>0</xdr:rowOff>
    </xdr:from>
    <xdr:to>
      <xdr:col>1</xdr:col>
      <xdr:colOff>2057400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57250" y="5810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3</xdr:row>
      <xdr:rowOff>9525</xdr:rowOff>
    </xdr:from>
    <xdr:to>
      <xdr:col>4</xdr:col>
      <xdr:colOff>209550</xdr:colOff>
      <xdr:row>3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4295775" y="5905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190500</xdr:rowOff>
    </xdr:from>
    <xdr:to>
      <xdr:col>1</xdr:col>
      <xdr:colOff>1809750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581025" y="5619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3</xdr:row>
      <xdr:rowOff>9525</xdr:rowOff>
    </xdr:from>
    <xdr:to>
      <xdr:col>4</xdr:col>
      <xdr:colOff>609600</xdr:colOff>
      <xdr:row>3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3648075" y="5810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28575</xdr:rowOff>
    </xdr:from>
    <xdr:to>
      <xdr:col>1</xdr:col>
      <xdr:colOff>1762125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552450" y="6096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3</xdr:row>
      <xdr:rowOff>28575</xdr:rowOff>
    </xdr:from>
    <xdr:to>
      <xdr:col>4</xdr:col>
      <xdr:colOff>123825</xdr:colOff>
      <xdr:row>3</xdr:row>
      <xdr:rowOff>28575</xdr:rowOff>
    </xdr:to>
    <xdr:sp>
      <xdr:nvSpPr>
        <xdr:cNvPr id="2" name="Line 1"/>
        <xdr:cNvSpPr>
          <a:spLocks/>
        </xdr:cNvSpPr>
      </xdr:nvSpPr>
      <xdr:spPr>
        <a:xfrm flipV="1">
          <a:off x="3619500" y="6096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</xdr:row>
      <xdr:rowOff>200025</xdr:rowOff>
    </xdr:from>
    <xdr:to>
      <xdr:col>1</xdr:col>
      <xdr:colOff>2219325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1047750" y="5715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3</xdr:row>
      <xdr:rowOff>9525</xdr:rowOff>
    </xdr:from>
    <xdr:to>
      <xdr:col>4</xdr:col>
      <xdr:colOff>523875</xdr:colOff>
      <xdr:row>3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5038725" y="5905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19050</xdr:rowOff>
    </xdr:from>
    <xdr:to>
      <xdr:col>1</xdr:col>
      <xdr:colOff>1524000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295275" y="6000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3</xdr:row>
      <xdr:rowOff>9525</xdr:rowOff>
    </xdr:from>
    <xdr:to>
      <xdr:col>3</xdr:col>
      <xdr:colOff>200025</xdr:colOff>
      <xdr:row>3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3400425" y="5905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0</xdr:rowOff>
    </xdr:from>
    <xdr:to>
      <xdr:col>1</xdr:col>
      <xdr:colOff>1981200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62000" y="6000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9525</xdr:rowOff>
    </xdr:from>
    <xdr:to>
      <xdr:col>4</xdr:col>
      <xdr:colOff>457200</xdr:colOff>
      <xdr:row>3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3752850" y="6096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9525</xdr:rowOff>
    </xdr:from>
    <xdr:to>
      <xdr:col>4</xdr:col>
      <xdr:colOff>676275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609975" y="4572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9525</xdr:rowOff>
    </xdr:from>
    <xdr:to>
      <xdr:col>1</xdr:col>
      <xdr:colOff>1962150</xdr:colOff>
      <xdr:row>2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695325" y="4572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</xdr:row>
      <xdr:rowOff>9525</xdr:rowOff>
    </xdr:from>
    <xdr:to>
      <xdr:col>1</xdr:col>
      <xdr:colOff>1790700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647700" y="5715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28575</xdr:rowOff>
    </xdr:from>
    <xdr:to>
      <xdr:col>4</xdr:col>
      <xdr:colOff>457200</xdr:colOff>
      <xdr:row>3</xdr:row>
      <xdr:rowOff>28575</xdr:rowOff>
    </xdr:to>
    <xdr:sp>
      <xdr:nvSpPr>
        <xdr:cNvPr id="2" name="Line 1"/>
        <xdr:cNvSpPr>
          <a:spLocks/>
        </xdr:cNvSpPr>
      </xdr:nvSpPr>
      <xdr:spPr>
        <a:xfrm flipV="1">
          <a:off x="3695700" y="5905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y%20Documents\Downloads\Bi&#7871;u%20m&#7851;u%20k&#7871;%20ho&#7841;ch%20s&#7917;%20d&#7909;ng%20&#273;&#7845;t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y%20Documents\Downloads\X&#226;y%20d&#7921;ng%20danh%20m&#7909;c%20qu&#7929;%20&#273;&#7845;t%20t&#7841;o%20v&#7889;n%20x&#226;y%20d&#7921;ng%20k&#7871;t%20c&#7845;u%20h&#7841;%20t&#7847;n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-2013"/>
      <sheetName val="2013-2014"/>
      <sheetName val="2014"/>
      <sheetName val="2014trinhHD"/>
      <sheetName val="2013-2014trinh HD"/>
      <sheetName val="2014sua"/>
      <sheetName val="2012-2013trinhHD"/>
    </sheetNames>
    <sheetDataSet>
      <sheetData sheetId="5">
        <row r="10">
          <cell r="B10">
            <v>0.77</v>
          </cell>
        </row>
        <row r="12">
          <cell r="B12">
            <v>1.55</v>
          </cell>
        </row>
        <row r="15">
          <cell r="B15">
            <v>0.05</v>
          </cell>
        </row>
        <row r="20">
          <cell r="B20">
            <v>0.08</v>
          </cell>
        </row>
        <row r="27">
          <cell r="B27">
            <v>0.92</v>
          </cell>
        </row>
        <row r="30">
          <cell r="B30">
            <v>0.92</v>
          </cell>
        </row>
        <row r="33">
          <cell r="B33">
            <v>0.75</v>
          </cell>
        </row>
        <row r="34">
          <cell r="B34">
            <v>0.15</v>
          </cell>
        </row>
        <row r="35">
          <cell r="B35">
            <v>1.3</v>
          </cell>
        </row>
        <row r="37">
          <cell r="B37">
            <v>0.08</v>
          </cell>
        </row>
        <row r="39">
          <cell r="B39">
            <v>0.07</v>
          </cell>
        </row>
        <row r="40">
          <cell r="B40">
            <v>4.86</v>
          </cell>
        </row>
        <row r="43">
          <cell r="B43">
            <v>0.3</v>
          </cell>
        </row>
        <row r="45">
          <cell r="B45">
            <v>0.84</v>
          </cell>
        </row>
        <row r="51">
          <cell r="B51">
            <v>0.54</v>
          </cell>
        </row>
        <row r="54">
          <cell r="B54">
            <v>1.05</v>
          </cell>
        </row>
        <row r="56">
          <cell r="B56">
            <v>0.76</v>
          </cell>
        </row>
        <row r="57">
          <cell r="B57">
            <v>1.1</v>
          </cell>
        </row>
        <row r="58">
          <cell r="B58">
            <v>0.11</v>
          </cell>
        </row>
        <row r="59">
          <cell r="B59">
            <v>1.02</v>
          </cell>
        </row>
        <row r="60">
          <cell r="B60">
            <v>0.63</v>
          </cell>
        </row>
        <row r="63">
          <cell r="B63">
            <v>0.03</v>
          </cell>
        </row>
        <row r="67">
          <cell r="B67">
            <v>0.15</v>
          </cell>
        </row>
        <row r="69">
          <cell r="B69">
            <v>1.58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8">
          <cell r="D28">
            <v>2.2800000000000002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8.140625" style="0" customWidth="1"/>
    <col min="2" max="2" width="49.00390625" style="0" customWidth="1"/>
    <col min="3" max="3" width="26.57421875" style="141" customWidth="1"/>
    <col min="4" max="4" width="28.57421875" style="88" customWidth="1"/>
  </cols>
  <sheetData>
    <row r="1" spans="1:4" ht="16.5">
      <c r="A1" s="491" t="s">
        <v>800</v>
      </c>
      <c r="B1" s="491"/>
      <c r="C1" s="492" t="s">
        <v>802</v>
      </c>
      <c r="D1" s="492"/>
    </row>
    <row r="2" spans="1:4" ht="14.25" customHeight="1">
      <c r="A2" s="492" t="s">
        <v>801</v>
      </c>
      <c r="B2" s="492"/>
      <c r="C2" s="492" t="s">
        <v>803</v>
      </c>
      <c r="D2" s="492"/>
    </row>
    <row r="3" spans="1:4" ht="15.75">
      <c r="A3" s="494"/>
      <c r="B3" s="494"/>
      <c r="C3" s="139"/>
      <c r="D3" s="4"/>
    </row>
    <row r="4" spans="1:4" ht="15.75">
      <c r="A4" s="495" t="s">
        <v>788</v>
      </c>
      <c r="B4" s="495"/>
      <c r="C4" s="495"/>
      <c r="D4" s="495"/>
    </row>
    <row r="5" spans="1:4" ht="15.75">
      <c r="A5" s="495" t="s">
        <v>778</v>
      </c>
      <c r="B5" s="495"/>
      <c r="C5" s="495"/>
      <c r="D5" s="495"/>
    </row>
    <row r="6" spans="1:5" ht="16.5" customHeight="1">
      <c r="A6" s="493" t="s">
        <v>791</v>
      </c>
      <c r="B6" s="493"/>
      <c r="C6" s="493"/>
      <c r="D6" s="493"/>
      <c r="E6" s="472"/>
    </row>
    <row r="7" s="145" customFormat="1" ht="26.25" customHeight="1" thickBot="1"/>
    <row r="8" spans="1:4" ht="32.25" thickTop="1">
      <c r="A8" s="278" t="s">
        <v>427</v>
      </c>
      <c r="B8" s="279" t="s">
        <v>709</v>
      </c>
      <c r="C8" s="280" t="s">
        <v>413</v>
      </c>
      <c r="D8" s="281" t="s">
        <v>107</v>
      </c>
    </row>
    <row r="9" spans="1:6" ht="25.5" customHeight="1">
      <c r="A9" s="282">
        <v>1</v>
      </c>
      <c r="B9" s="283" t="s">
        <v>414</v>
      </c>
      <c r="C9" s="286">
        <f>'TP Ha Tinh'!A73</f>
        <v>55</v>
      </c>
      <c r="D9" s="287">
        <f>'TP Ha Tinh'!E74</f>
        <v>72.4</v>
      </c>
      <c r="F9" s="5"/>
    </row>
    <row r="10" spans="1:6" ht="25.5" customHeight="1">
      <c r="A10" s="282">
        <v>2</v>
      </c>
      <c r="B10" s="283" t="s">
        <v>415</v>
      </c>
      <c r="C10" s="286">
        <f>'TX Hong linh'!A31</f>
        <v>16</v>
      </c>
      <c r="D10" s="287">
        <f>'TX Hong linh'!E31</f>
        <v>25.01</v>
      </c>
      <c r="F10" s="6"/>
    </row>
    <row r="11" spans="1:6" ht="25.5" customHeight="1">
      <c r="A11" s="282">
        <v>3</v>
      </c>
      <c r="B11" s="283" t="s">
        <v>416</v>
      </c>
      <c r="C11" s="288">
        <f>'Nghi Xuan'!A40</f>
        <v>23</v>
      </c>
      <c r="D11" s="287">
        <f>'Nghi Xuan'!E41</f>
        <v>268.65999999999997</v>
      </c>
      <c r="F11" s="6"/>
    </row>
    <row r="12" spans="1:6" ht="25.5" customHeight="1">
      <c r="A12" s="282">
        <v>4</v>
      </c>
      <c r="B12" s="283" t="s">
        <v>417</v>
      </c>
      <c r="C12" s="288">
        <f>'Thach Ha'!A106</f>
        <v>87</v>
      </c>
      <c r="D12" s="287">
        <f>'Thach Ha'!E107</f>
        <v>76.56</v>
      </c>
      <c r="F12" s="6"/>
    </row>
    <row r="13" spans="1:6" ht="25.5" customHeight="1">
      <c r="A13" s="282">
        <v>5</v>
      </c>
      <c r="B13" s="283" t="s">
        <v>418</v>
      </c>
      <c r="C13" s="288">
        <f>'Cam Xuyen'!A72</f>
        <v>58</v>
      </c>
      <c r="D13" s="287">
        <f>'Cam Xuyen'!D73</f>
        <v>61.269999999999996</v>
      </c>
      <c r="F13" s="6"/>
    </row>
    <row r="14" spans="1:6" ht="25.5" customHeight="1">
      <c r="A14" s="282">
        <v>6</v>
      </c>
      <c r="B14" s="283" t="s">
        <v>419</v>
      </c>
      <c r="C14" s="288">
        <f>'Huong Son'!A53</f>
        <v>36</v>
      </c>
      <c r="D14" s="287">
        <f>'Huong Son'!D53</f>
        <v>76.20572000000001</v>
      </c>
      <c r="F14" s="6"/>
    </row>
    <row r="15" spans="1:6" ht="25.5" customHeight="1">
      <c r="A15" s="282">
        <v>7</v>
      </c>
      <c r="B15" s="283" t="s">
        <v>420</v>
      </c>
      <c r="C15" s="288">
        <f>'Duc Tho'!A60</f>
        <v>44</v>
      </c>
      <c r="D15" s="287">
        <f>'Duc Tho'!D61</f>
        <v>83.08</v>
      </c>
      <c r="F15" s="6"/>
    </row>
    <row r="16" spans="1:6" ht="25.5" customHeight="1">
      <c r="A16" s="282">
        <v>8</v>
      </c>
      <c r="B16" s="283" t="s">
        <v>421</v>
      </c>
      <c r="C16" s="288">
        <f>'Can Loc'!A49</f>
        <v>34</v>
      </c>
      <c r="D16" s="287">
        <f>'Can Loc'!D49</f>
        <v>19.380000000000003</v>
      </c>
      <c r="F16" s="6"/>
    </row>
    <row r="17" spans="1:6" ht="25.5" customHeight="1">
      <c r="A17" s="282">
        <v>9</v>
      </c>
      <c r="B17" s="283" t="s">
        <v>422</v>
      </c>
      <c r="C17" s="288">
        <f>'Ky Anh'!A44</f>
        <v>25</v>
      </c>
      <c r="D17" s="287">
        <f>'Ky Anh'!D45</f>
        <v>142.89</v>
      </c>
      <c r="F17" s="6"/>
    </row>
    <row r="18" spans="1:6" ht="25.5" customHeight="1">
      <c r="A18" s="282">
        <v>10</v>
      </c>
      <c r="B18" s="283" t="s">
        <v>423</v>
      </c>
      <c r="C18" s="288">
        <f>'Huong Khe'!A31</f>
        <v>16</v>
      </c>
      <c r="D18" s="287">
        <f>'Huong Khe'!E32</f>
        <v>145.33999999999997</v>
      </c>
      <c r="F18" s="6"/>
    </row>
    <row r="19" spans="1:4" ht="25.5" customHeight="1">
      <c r="A19" s="282">
        <v>11</v>
      </c>
      <c r="B19" s="283" t="s">
        <v>424</v>
      </c>
      <c r="C19" s="288">
        <f>'Vu Quang'!A47</f>
        <v>28</v>
      </c>
      <c r="D19" s="287">
        <f>'Vu Quang'!D48</f>
        <v>260.90000000000003</v>
      </c>
    </row>
    <row r="20" spans="1:4" ht="25.5" customHeight="1">
      <c r="A20" s="282">
        <v>12</v>
      </c>
      <c r="B20" s="283" t="s">
        <v>425</v>
      </c>
      <c r="C20" s="288">
        <f>'Loc Ha'!A90</f>
        <v>72</v>
      </c>
      <c r="D20" s="287">
        <f>'Loc Ha'!D91</f>
        <v>189.63</v>
      </c>
    </row>
    <row r="21" spans="1:4" s="107" customFormat="1" ht="28.5" customHeight="1" thickBot="1">
      <c r="A21" s="284"/>
      <c r="B21" s="285" t="s">
        <v>432</v>
      </c>
      <c r="C21" s="289">
        <f>SUM(C9:C20)</f>
        <v>494</v>
      </c>
      <c r="D21" s="290">
        <f>SUM(D9:D20)</f>
        <v>1421.3257200000003</v>
      </c>
    </row>
    <row r="22" spans="2:3" ht="17.25" thickTop="1">
      <c r="B22" s="8"/>
      <c r="C22" s="140"/>
    </row>
    <row r="23" spans="2:4" ht="16.5">
      <c r="B23" s="8"/>
      <c r="C23" s="490"/>
      <c r="D23" s="490"/>
    </row>
    <row r="25" ht="9" customHeight="1"/>
    <row r="27" ht="8.25" customHeight="1"/>
    <row r="29" spans="2:3" ht="16.5">
      <c r="B29" s="10"/>
      <c r="C29" s="470"/>
    </row>
  </sheetData>
  <sheetProtection/>
  <mergeCells count="9">
    <mergeCell ref="C23:D23"/>
    <mergeCell ref="A1:B1"/>
    <mergeCell ref="A2:B2"/>
    <mergeCell ref="C1:D1"/>
    <mergeCell ref="C2:D2"/>
    <mergeCell ref="A6:D6"/>
    <mergeCell ref="A3:B3"/>
    <mergeCell ref="A4:D4"/>
    <mergeCell ref="A5:D5"/>
  </mergeCells>
  <printOptions horizontalCentered="1"/>
  <pageMargins left="0.5" right="0.5" top="1" bottom="0.5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34">
      <selection activeCell="A1" sqref="A1:IV1"/>
    </sheetView>
  </sheetViews>
  <sheetFormatPr defaultColWidth="9.140625" defaultRowHeight="12.75"/>
  <cols>
    <col min="1" max="1" width="5.7109375" style="153" customWidth="1"/>
    <col min="2" max="2" width="43.421875" style="155" customWidth="1"/>
    <col min="3" max="3" width="17.7109375" style="154" customWidth="1"/>
    <col min="4" max="4" width="11.8515625" style="156" customWidth="1"/>
    <col min="5" max="5" width="9.28125" style="155" customWidth="1"/>
    <col min="6" max="6" width="8.28125" style="156" customWidth="1"/>
  </cols>
  <sheetData>
    <row r="2" spans="1:6" ht="15.75">
      <c r="A2" s="504" t="s">
        <v>800</v>
      </c>
      <c r="B2" s="504"/>
      <c r="C2" s="505" t="s">
        <v>802</v>
      </c>
      <c r="D2" s="505"/>
      <c r="E2" s="505"/>
      <c r="F2" s="505"/>
    </row>
    <row r="3" spans="1:6" ht="15.75">
      <c r="A3" s="505" t="s">
        <v>801</v>
      </c>
      <c r="B3" s="505"/>
      <c r="C3" s="505" t="s">
        <v>803</v>
      </c>
      <c r="D3" s="505"/>
      <c r="E3" s="505"/>
      <c r="F3" s="505"/>
    </row>
    <row r="4" spans="1:2" ht="18" customHeight="1">
      <c r="A4" s="537"/>
      <c r="B4" s="537"/>
    </row>
    <row r="5" spans="1:6" ht="27.75" customHeight="1">
      <c r="A5" s="521" t="s">
        <v>797</v>
      </c>
      <c r="B5" s="521"/>
      <c r="C5" s="521"/>
      <c r="D5" s="521"/>
      <c r="E5" s="521"/>
      <c r="F5" s="521"/>
    </row>
    <row r="6" spans="1:6" ht="27" customHeight="1" thickBot="1">
      <c r="A6" s="515" t="str">
        <f>Tong!A6</f>
        <v>(Kèm theo Nghị quyết số 116/2014/NQ-HĐND ngày 20/12/2014 của Hội đồng nhân dân tỉnh)</v>
      </c>
      <c r="B6" s="523"/>
      <c r="C6" s="523"/>
      <c r="D6" s="523"/>
      <c r="E6" s="523"/>
      <c r="F6" s="523"/>
    </row>
    <row r="7" spans="1:6" ht="42.75" customHeight="1" thickTop="1">
      <c r="A7" s="162" t="s">
        <v>427</v>
      </c>
      <c r="B7" s="163" t="s">
        <v>400</v>
      </c>
      <c r="C7" s="163" t="s">
        <v>195</v>
      </c>
      <c r="D7" s="190" t="s">
        <v>459</v>
      </c>
      <c r="E7" s="163" t="s">
        <v>458</v>
      </c>
      <c r="F7" s="98" t="s">
        <v>581</v>
      </c>
    </row>
    <row r="8" spans="1:6" ht="24" customHeight="1">
      <c r="A8" s="164" t="s">
        <v>265</v>
      </c>
      <c r="B8" s="179" t="s">
        <v>333</v>
      </c>
      <c r="C8" s="165"/>
      <c r="D8" s="325">
        <f>SUM(D9)</f>
        <v>36.89</v>
      </c>
      <c r="E8" s="165"/>
      <c r="F8" s="326"/>
    </row>
    <row r="9" spans="1:6" ht="30">
      <c r="A9" s="327">
        <v>1</v>
      </c>
      <c r="B9" s="168" t="s">
        <v>460</v>
      </c>
      <c r="C9" s="557" t="s">
        <v>461</v>
      </c>
      <c r="D9" s="329">
        <v>36.89</v>
      </c>
      <c r="E9" s="328">
        <v>2014</v>
      </c>
      <c r="F9" s="330"/>
    </row>
    <row r="10" spans="1:6" s="173" customFormat="1" ht="20.25" customHeight="1">
      <c r="A10" s="331" t="s">
        <v>266</v>
      </c>
      <c r="B10" s="179" t="s">
        <v>339</v>
      </c>
      <c r="C10" s="558"/>
      <c r="D10" s="333">
        <f>SUM(D11:D13)</f>
        <v>40.95</v>
      </c>
      <c r="E10" s="332"/>
      <c r="F10" s="334"/>
    </row>
    <row r="11" spans="1:6" s="184" customFormat="1" ht="18" customHeight="1">
      <c r="A11" s="327">
        <v>2</v>
      </c>
      <c r="B11" s="168" t="s">
        <v>647</v>
      </c>
      <c r="C11" s="557" t="s">
        <v>64</v>
      </c>
      <c r="D11" s="329">
        <v>7</v>
      </c>
      <c r="E11" s="328">
        <v>2014</v>
      </c>
      <c r="F11" s="330" t="s">
        <v>556</v>
      </c>
    </row>
    <row r="12" spans="1:6" s="184" customFormat="1" ht="18" customHeight="1">
      <c r="A12" s="327">
        <v>3</v>
      </c>
      <c r="B12" s="258" t="s">
        <v>705</v>
      </c>
      <c r="C12" s="559" t="s">
        <v>706</v>
      </c>
      <c r="D12" s="329">
        <v>3.95</v>
      </c>
      <c r="E12" s="328">
        <v>2015</v>
      </c>
      <c r="F12" s="330" t="s">
        <v>556</v>
      </c>
    </row>
    <row r="13" spans="1:6" s="184" customFormat="1" ht="18" customHeight="1">
      <c r="A13" s="327">
        <v>4</v>
      </c>
      <c r="B13" s="168" t="s">
        <v>648</v>
      </c>
      <c r="C13" s="560" t="s">
        <v>649</v>
      </c>
      <c r="D13" s="329">
        <v>30</v>
      </c>
      <c r="E13" s="328">
        <v>2014</v>
      </c>
      <c r="F13" s="330" t="s">
        <v>556</v>
      </c>
    </row>
    <row r="14" spans="1:6" s="173" customFormat="1" ht="23.25" customHeight="1">
      <c r="A14" s="331" t="s">
        <v>268</v>
      </c>
      <c r="B14" s="179" t="s">
        <v>548</v>
      </c>
      <c r="C14" s="561"/>
      <c r="D14" s="333">
        <f>SUM(D15:D16)</f>
        <v>0.5</v>
      </c>
      <c r="E14" s="332"/>
      <c r="F14" s="334"/>
    </row>
    <row r="15" spans="1:6" s="184" customFormat="1" ht="18" customHeight="1">
      <c r="A15" s="327">
        <v>5</v>
      </c>
      <c r="B15" s="168" t="s">
        <v>654</v>
      </c>
      <c r="C15" s="560" t="s">
        <v>263</v>
      </c>
      <c r="D15" s="329">
        <v>0.47</v>
      </c>
      <c r="E15" s="328">
        <v>2014</v>
      </c>
      <c r="F15" s="330" t="s">
        <v>556</v>
      </c>
    </row>
    <row r="16" spans="1:6" s="184" customFormat="1" ht="25.5" customHeight="1">
      <c r="A16" s="327">
        <v>6</v>
      </c>
      <c r="B16" s="168" t="s">
        <v>652</v>
      </c>
      <c r="C16" s="557" t="s">
        <v>463</v>
      </c>
      <c r="D16" s="329">
        <v>0.03</v>
      </c>
      <c r="E16" s="328">
        <v>2014</v>
      </c>
      <c r="F16" s="330" t="s">
        <v>556</v>
      </c>
    </row>
    <row r="17" spans="1:6" ht="15">
      <c r="A17" s="331" t="s">
        <v>269</v>
      </c>
      <c r="B17" s="179" t="s">
        <v>376</v>
      </c>
      <c r="C17" s="557"/>
      <c r="D17" s="325">
        <f>SUM(D18:D19)</f>
        <v>6.93</v>
      </c>
      <c r="E17" s="328">
        <v>2014</v>
      </c>
      <c r="F17" s="326"/>
    </row>
    <row r="18" spans="1:6" s="174" customFormat="1" ht="21" customHeight="1">
      <c r="A18" s="327">
        <v>7</v>
      </c>
      <c r="B18" s="166" t="s">
        <v>650</v>
      </c>
      <c r="C18" s="557" t="s">
        <v>59</v>
      </c>
      <c r="D18" s="329">
        <v>4.7</v>
      </c>
      <c r="E18" s="328">
        <v>2014</v>
      </c>
      <c r="F18" s="330"/>
    </row>
    <row r="19" spans="1:6" s="184" customFormat="1" ht="30">
      <c r="A19" s="327">
        <v>8</v>
      </c>
      <c r="B19" s="168" t="s">
        <v>673</v>
      </c>
      <c r="C19" s="557" t="s">
        <v>466</v>
      </c>
      <c r="D19" s="329">
        <v>2.23</v>
      </c>
      <c r="E19" s="328">
        <v>2014</v>
      </c>
      <c r="F19" s="330" t="s">
        <v>556</v>
      </c>
    </row>
    <row r="20" spans="1:6" ht="22.5" customHeight="1">
      <c r="A20" s="331" t="s">
        <v>270</v>
      </c>
      <c r="B20" s="167" t="s">
        <v>43</v>
      </c>
      <c r="C20" s="557"/>
      <c r="D20" s="325">
        <f>SUM(D21:D25)</f>
        <v>3.3400000000000003</v>
      </c>
      <c r="E20" s="328"/>
      <c r="F20" s="326"/>
    </row>
    <row r="21" spans="1:6" s="174" customFormat="1" ht="18" customHeight="1">
      <c r="A21" s="327">
        <v>9</v>
      </c>
      <c r="B21" s="166" t="s">
        <v>60</v>
      </c>
      <c r="C21" s="557" t="s">
        <v>61</v>
      </c>
      <c r="D21" s="335">
        <v>1</v>
      </c>
      <c r="E21" s="328">
        <v>2014</v>
      </c>
      <c r="F21" s="336"/>
    </row>
    <row r="22" spans="1:6" s="184" customFormat="1" ht="18" customHeight="1">
      <c r="A22" s="327">
        <v>10</v>
      </c>
      <c r="B22" s="166" t="s">
        <v>60</v>
      </c>
      <c r="C22" s="557" t="s">
        <v>263</v>
      </c>
      <c r="D22" s="329">
        <v>1.04</v>
      </c>
      <c r="E22" s="328">
        <v>2014</v>
      </c>
      <c r="F22" s="330" t="s">
        <v>556</v>
      </c>
    </row>
    <row r="23" spans="1:6" s="184" customFormat="1" ht="18" customHeight="1">
      <c r="A23" s="327">
        <v>11</v>
      </c>
      <c r="B23" s="166" t="s">
        <v>60</v>
      </c>
      <c r="C23" s="557" t="s">
        <v>464</v>
      </c>
      <c r="D23" s="329">
        <v>0.2</v>
      </c>
      <c r="E23" s="328">
        <v>2014</v>
      </c>
      <c r="F23" s="330" t="s">
        <v>556</v>
      </c>
    </row>
    <row r="24" spans="1:6" s="184" customFormat="1" ht="18" customHeight="1">
      <c r="A24" s="327">
        <v>12</v>
      </c>
      <c r="B24" s="166" t="s">
        <v>60</v>
      </c>
      <c r="C24" s="557" t="s">
        <v>465</v>
      </c>
      <c r="D24" s="329">
        <v>0.5</v>
      </c>
      <c r="E24" s="328">
        <v>2014</v>
      </c>
      <c r="F24" s="330" t="s">
        <v>556</v>
      </c>
    </row>
    <row r="25" spans="1:6" s="184" customFormat="1" ht="18" customHeight="1">
      <c r="A25" s="327">
        <v>13</v>
      </c>
      <c r="B25" s="168" t="s">
        <v>651</v>
      </c>
      <c r="C25" s="557" t="s">
        <v>465</v>
      </c>
      <c r="D25" s="329">
        <v>0.6</v>
      </c>
      <c r="E25" s="328">
        <v>2014</v>
      </c>
      <c r="F25" s="330" t="s">
        <v>556</v>
      </c>
    </row>
    <row r="26" spans="1:6" ht="24" customHeight="1">
      <c r="A26" s="331" t="s">
        <v>272</v>
      </c>
      <c r="B26" s="179" t="s">
        <v>551</v>
      </c>
      <c r="C26" s="557"/>
      <c r="D26" s="325">
        <f>SUM(D27:D32)</f>
        <v>48</v>
      </c>
      <c r="E26" s="328"/>
      <c r="F26" s="326"/>
    </row>
    <row r="27" spans="1:6" s="14" customFormat="1" ht="45">
      <c r="A27" s="327">
        <v>14</v>
      </c>
      <c r="B27" s="168" t="s">
        <v>253</v>
      </c>
      <c r="C27" s="562" t="s">
        <v>263</v>
      </c>
      <c r="D27" s="206">
        <v>13.75</v>
      </c>
      <c r="E27" s="337">
        <v>2014</v>
      </c>
      <c r="F27" s="157"/>
    </row>
    <row r="28" spans="1:6" s="14" customFormat="1" ht="45">
      <c r="A28" s="327">
        <v>15</v>
      </c>
      <c r="B28" s="168" t="s">
        <v>253</v>
      </c>
      <c r="C28" s="562" t="s">
        <v>462</v>
      </c>
      <c r="D28" s="206">
        <v>7.749999999999999</v>
      </c>
      <c r="E28" s="337">
        <v>2014</v>
      </c>
      <c r="F28" s="157"/>
    </row>
    <row r="29" spans="1:6" ht="36.75" customHeight="1">
      <c r="A29" s="327">
        <v>16</v>
      </c>
      <c r="B29" s="168" t="s">
        <v>469</v>
      </c>
      <c r="C29" s="560" t="s">
        <v>704</v>
      </c>
      <c r="D29" s="329">
        <v>12</v>
      </c>
      <c r="E29" s="328">
        <v>2014</v>
      </c>
      <c r="F29" s="330"/>
    </row>
    <row r="30" spans="1:6" ht="30">
      <c r="A30" s="327">
        <v>17</v>
      </c>
      <c r="B30" s="168" t="s">
        <v>470</v>
      </c>
      <c r="C30" s="560" t="s">
        <v>703</v>
      </c>
      <c r="D30" s="329">
        <v>8</v>
      </c>
      <c r="E30" s="328">
        <v>2014</v>
      </c>
      <c r="F30" s="330"/>
    </row>
    <row r="31" spans="1:6" s="184" customFormat="1" ht="30">
      <c r="A31" s="327">
        <v>18</v>
      </c>
      <c r="B31" s="258" t="s">
        <v>674</v>
      </c>
      <c r="C31" s="563" t="s">
        <v>702</v>
      </c>
      <c r="D31" s="329">
        <v>1.5</v>
      </c>
      <c r="E31" s="328">
        <v>2014</v>
      </c>
      <c r="F31" s="330" t="s">
        <v>556</v>
      </c>
    </row>
    <row r="32" spans="1:6" ht="15">
      <c r="A32" s="327">
        <v>19</v>
      </c>
      <c r="B32" s="166" t="s">
        <v>261</v>
      </c>
      <c r="C32" s="557" t="s">
        <v>262</v>
      </c>
      <c r="D32" s="329">
        <v>5</v>
      </c>
      <c r="E32" s="328">
        <v>2014</v>
      </c>
      <c r="F32" s="330"/>
    </row>
    <row r="33" spans="1:6" s="76" customFormat="1" ht="22.5" customHeight="1">
      <c r="A33" s="331" t="s">
        <v>273</v>
      </c>
      <c r="B33" s="179" t="s">
        <v>7</v>
      </c>
      <c r="C33" s="561"/>
      <c r="D33" s="333">
        <f>D34</f>
        <v>1.8</v>
      </c>
      <c r="E33" s="332"/>
      <c r="F33" s="334"/>
    </row>
    <row r="34" spans="1:6" s="174" customFormat="1" ht="30">
      <c r="A34" s="327">
        <v>20</v>
      </c>
      <c r="B34" s="168" t="s">
        <v>131</v>
      </c>
      <c r="C34" s="560" t="s">
        <v>701</v>
      </c>
      <c r="D34" s="329">
        <v>1.8</v>
      </c>
      <c r="E34" s="328">
        <v>2014</v>
      </c>
      <c r="F34" s="330"/>
    </row>
    <row r="35" spans="1:6" s="173" customFormat="1" ht="18" customHeight="1">
      <c r="A35" s="331" t="s">
        <v>274</v>
      </c>
      <c r="B35" s="179" t="s">
        <v>37</v>
      </c>
      <c r="C35" s="561"/>
      <c r="D35" s="333">
        <f>D36</f>
        <v>0.08</v>
      </c>
      <c r="E35" s="332"/>
      <c r="F35" s="334"/>
    </row>
    <row r="36" spans="1:6" s="174" customFormat="1" ht="18" customHeight="1">
      <c r="A36" s="327">
        <v>21</v>
      </c>
      <c r="B36" s="166" t="s">
        <v>759</v>
      </c>
      <c r="C36" s="557" t="s">
        <v>467</v>
      </c>
      <c r="D36" s="329">
        <v>0.08</v>
      </c>
      <c r="E36" s="328">
        <v>2014</v>
      </c>
      <c r="F36" s="330"/>
    </row>
    <row r="37" spans="1:6" s="173" customFormat="1" ht="18" customHeight="1">
      <c r="A37" s="331" t="s">
        <v>275</v>
      </c>
      <c r="B37" s="167" t="s">
        <v>512</v>
      </c>
      <c r="C37" s="558"/>
      <c r="D37" s="333">
        <f>D38</f>
        <v>2</v>
      </c>
      <c r="E37" s="332"/>
      <c r="F37" s="334"/>
    </row>
    <row r="38" spans="1:6" s="174" customFormat="1" ht="18" customHeight="1">
      <c r="A38" s="327">
        <v>22</v>
      </c>
      <c r="B38" s="166" t="s">
        <v>760</v>
      </c>
      <c r="C38" s="557" t="s">
        <v>467</v>
      </c>
      <c r="D38" s="329">
        <v>2</v>
      </c>
      <c r="E38" s="328">
        <v>2014</v>
      </c>
      <c r="F38" s="330"/>
    </row>
    <row r="39" spans="1:6" s="173" customFormat="1" ht="18" customHeight="1">
      <c r="A39" s="331" t="s">
        <v>276</v>
      </c>
      <c r="B39" s="167" t="s">
        <v>655</v>
      </c>
      <c r="C39" s="558"/>
      <c r="D39" s="333">
        <f>SUM(D40)</f>
        <v>0.97</v>
      </c>
      <c r="E39" s="332"/>
      <c r="F39" s="334"/>
    </row>
    <row r="40" spans="1:6" s="184" customFormat="1" ht="18" customHeight="1">
      <c r="A40" s="327">
        <v>23</v>
      </c>
      <c r="B40" s="166" t="s">
        <v>656</v>
      </c>
      <c r="C40" s="557" t="s">
        <v>657</v>
      </c>
      <c r="D40" s="329">
        <v>0.97</v>
      </c>
      <c r="E40" s="328">
        <v>2014</v>
      </c>
      <c r="F40" s="330" t="s">
        <v>556</v>
      </c>
    </row>
    <row r="41" spans="1:6" s="17" customFormat="1" ht="21.75" customHeight="1">
      <c r="A41" s="164" t="s">
        <v>285</v>
      </c>
      <c r="B41" s="338" t="s">
        <v>546</v>
      </c>
      <c r="C41" s="564"/>
      <c r="D41" s="339">
        <f>D42</f>
        <v>1.2</v>
      </c>
      <c r="E41" s="338"/>
      <c r="F41" s="340"/>
    </row>
    <row r="42" spans="1:6" s="174" customFormat="1" ht="18" customHeight="1">
      <c r="A42" s="327">
        <v>24</v>
      </c>
      <c r="B42" s="166" t="s">
        <v>653</v>
      </c>
      <c r="C42" s="557" t="s">
        <v>467</v>
      </c>
      <c r="D42" s="329">
        <v>1.2</v>
      </c>
      <c r="E42" s="328">
        <v>2014</v>
      </c>
      <c r="F42" s="330"/>
    </row>
    <row r="43" spans="1:6" s="173" customFormat="1" ht="18" customHeight="1">
      <c r="A43" s="331" t="s">
        <v>295</v>
      </c>
      <c r="B43" s="167" t="s">
        <v>62</v>
      </c>
      <c r="C43" s="558"/>
      <c r="D43" s="333">
        <f>D44</f>
        <v>0.23</v>
      </c>
      <c r="E43" s="332"/>
      <c r="F43" s="334"/>
    </row>
    <row r="44" spans="1:6" s="174" customFormat="1" ht="18" customHeight="1">
      <c r="A44" s="327">
        <v>25</v>
      </c>
      <c r="B44" s="166" t="s">
        <v>63</v>
      </c>
      <c r="C44" s="557" t="s">
        <v>64</v>
      </c>
      <c r="D44" s="341">
        <v>0.23</v>
      </c>
      <c r="E44" s="328">
        <v>2014</v>
      </c>
      <c r="F44" s="330"/>
    </row>
    <row r="45" spans="1:8" s="107" customFormat="1" ht="24" customHeight="1" thickBot="1">
      <c r="A45" s="172">
        <v>25</v>
      </c>
      <c r="B45" s="169" t="s">
        <v>530</v>
      </c>
      <c r="C45" s="170"/>
      <c r="D45" s="205">
        <f>D10+D14+D39+D8+D41+D37+D35+D33+D17+D20+D26+D43</f>
        <v>142.89</v>
      </c>
      <c r="E45" s="170"/>
      <c r="F45" s="171"/>
      <c r="G45" s="138"/>
      <c r="H45" s="138"/>
    </row>
    <row r="46" spans="1:8" ht="12.75" customHeight="1" thickTop="1">
      <c r="A46" s="535"/>
      <c r="B46" s="535"/>
      <c r="C46" s="536"/>
      <c r="D46" s="536"/>
      <c r="E46" s="536"/>
      <c r="F46" s="536"/>
      <c r="G46" s="131"/>
      <c r="H46" s="131"/>
    </row>
    <row r="47" spans="2:7" ht="15.75" customHeight="1">
      <c r="B47" s="534"/>
      <c r="C47" s="534"/>
      <c r="D47" s="534"/>
      <c r="E47" s="534"/>
      <c r="F47" s="534"/>
      <c r="G47" s="131"/>
    </row>
  </sheetData>
  <sheetProtection/>
  <mergeCells count="10">
    <mergeCell ref="A2:B2"/>
    <mergeCell ref="A3:B3"/>
    <mergeCell ref="C2:F2"/>
    <mergeCell ref="C3:F3"/>
    <mergeCell ref="B47:F47"/>
    <mergeCell ref="A5:F5"/>
    <mergeCell ref="A46:B46"/>
    <mergeCell ref="C46:F46"/>
    <mergeCell ref="A6:F6"/>
    <mergeCell ref="A4:B4"/>
  </mergeCells>
  <printOptions horizontalCentered="1"/>
  <pageMargins left="0.75" right="0.45" top="0.75" bottom="0.75" header="0.5" footer="0.5"/>
  <pageSetup horizontalDpi="600" verticalDpi="600" orientation="portrait" paperSize="9" scale="95" r:id="rId2"/>
  <headerFooter alignWithMargins="0">
    <oddFooter>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H34"/>
  <sheetViews>
    <sheetView zoomScalePageLayoutView="0" workbookViewId="0" topLeftCell="A16">
      <selection activeCell="C9" sqref="C9"/>
    </sheetView>
  </sheetViews>
  <sheetFormatPr defaultColWidth="9.140625" defaultRowHeight="12.75"/>
  <cols>
    <col min="1" max="1" width="6.140625" style="110" customWidth="1"/>
    <col min="2" max="2" width="36.421875" style="9" customWidth="1"/>
    <col min="3" max="3" width="20.140625" style="9" customWidth="1"/>
    <col min="4" max="4" width="10.140625" style="133" customWidth="1"/>
    <col min="5" max="5" width="10.7109375" style="158" customWidth="1"/>
    <col min="6" max="6" width="9.00390625" style="9" customWidth="1"/>
    <col min="7" max="16384" width="9.140625" style="9" customWidth="1"/>
  </cols>
  <sheetData>
    <row r="2" spans="1:6" ht="16.5">
      <c r="A2" s="491" t="s">
        <v>800</v>
      </c>
      <c r="B2" s="491"/>
      <c r="C2" s="492" t="s">
        <v>802</v>
      </c>
      <c r="D2" s="492"/>
      <c r="E2" s="492"/>
      <c r="F2" s="492"/>
    </row>
    <row r="3" spans="1:6" ht="16.5">
      <c r="A3" s="492" t="s">
        <v>801</v>
      </c>
      <c r="B3" s="492"/>
      <c r="C3" s="492" t="s">
        <v>803</v>
      </c>
      <c r="D3" s="492"/>
      <c r="E3" s="492"/>
      <c r="F3" s="492"/>
    </row>
    <row r="4" spans="1:6" s="31" customFormat="1" ht="15.75">
      <c r="A4" s="501"/>
      <c r="B4" s="501"/>
      <c r="C4" s="342"/>
      <c r="D4" s="343"/>
      <c r="E4" s="344"/>
      <c r="F4" s="345"/>
    </row>
    <row r="5" spans="1:6" s="31" customFormat="1" ht="15.75">
      <c r="A5" s="519" t="s">
        <v>798</v>
      </c>
      <c r="B5" s="519"/>
      <c r="C5" s="519"/>
      <c r="D5" s="519"/>
      <c r="E5" s="519"/>
      <c r="F5" s="519"/>
    </row>
    <row r="6" spans="1:6" s="31" customFormat="1" ht="15.75">
      <c r="A6" s="540" t="s">
        <v>784</v>
      </c>
      <c r="B6" s="540"/>
      <c r="C6" s="540"/>
      <c r="D6" s="540"/>
      <c r="E6" s="540"/>
      <c r="F6" s="540"/>
    </row>
    <row r="7" spans="1:6" s="31" customFormat="1" ht="29.25" customHeight="1" thickBot="1">
      <c r="A7" s="502" t="str">
        <f>Tong!A6</f>
        <v>(Kèm theo Nghị quyết số 116/2014/NQ-HĐND ngày 20/12/2014 của Hội đồng nhân dân tỉnh)</v>
      </c>
      <c r="B7" s="502"/>
      <c r="C7" s="502"/>
      <c r="D7" s="502"/>
      <c r="E7" s="502"/>
      <c r="F7" s="502"/>
    </row>
    <row r="8" spans="1:6" s="31" customFormat="1" ht="29.25" thickTop="1">
      <c r="A8" s="111" t="s">
        <v>427</v>
      </c>
      <c r="B8" s="66" t="s">
        <v>515</v>
      </c>
      <c r="C8" s="67" t="s">
        <v>516</v>
      </c>
      <c r="D8" s="68" t="s">
        <v>518</v>
      </c>
      <c r="E8" s="66" t="s">
        <v>264</v>
      </c>
      <c r="F8" s="69" t="s">
        <v>581</v>
      </c>
    </row>
    <row r="9" spans="1:6" s="31" customFormat="1" ht="15.75">
      <c r="A9" s="112" t="s">
        <v>265</v>
      </c>
      <c r="B9" s="259" t="s">
        <v>339</v>
      </c>
      <c r="C9" s="479"/>
      <c r="D9" s="261"/>
      <c r="E9" s="186">
        <f>SUM(E10:E11)</f>
        <v>59.9</v>
      </c>
      <c r="F9" s="216"/>
    </row>
    <row r="10" spans="1:6" s="189" customFormat="1" ht="15.75">
      <c r="A10" s="90">
        <v>1</v>
      </c>
      <c r="B10" s="119" t="s">
        <v>579</v>
      </c>
      <c r="C10" s="480" t="s">
        <v>593</v>
      </c>
      <c r="D10" s="252">
        <v>2014</v>
      </c>
      <c r="E10" s="177">
        <v>54.9</v>
      </c>
      <c r="F10" s="306" t="s">
        <v>556</v>
      </c>
    </row>
    <row r="11" spans="1:6" s="189" customFormat="1" ht="15.75">
      <c r="A11" s="90">
        <v>2</v>
      </c>
      <c r="B11" s="119" t="s">
        <v>342</v>
      </c>
      <c r="C11" s="480" t="s">
        <v>87</v>
      </c>
      <c r="D11" s="252">
        <v>2014</v>
      </c>
      <c r="E11" s="177">
        <v>5</v>
      </c>
      <c r="F11" s="306" t="s">
        <v>556</v>
      </c>
    </row>
    <row r="12" spans="1:6" s="35" customFormat="1" ht="15.75">
      <c r="A12" s="112" t="s">
        <v>266</v>
      </c>
      <c r="B12" s="100" t="s">
        <v>531</v>
      </c>
      <c r="C12" s="481"/>
      <c r="D12" s="101"/>
      <c r="E12" s="262">
        <f>SUM(E13:E13)</f>
        <v>3</v>
      </c>
      <c r="F12" s="346"/>
    </row>
    <row r="13" spans="1:6" s="189" customFormat="1" ht="15.75">
      <c r="A13" s="90">
        <v>3</v>
      </c>
      <c r="B13" s="102" t="s">
        <v>86</v>
      </c>
      <c r="C13" s="482" t="s">
        <v>593</v>
      </c>
      <c r="D13" s="89">
        <v>2014</v>
      </c>
      <c r="E13" s="263">
        <v>3</v>
      </c>
      <c r="F13" s="306" t="s">
        <v>556</v>
      </c>
    </row>
    <row r="14" spans="1:6" s="31" customFormat="1" ht="15.75">
      <c r="A14" s="112" t="s">
        <v>268</v>
      </c>
      <c r="B14" s="100" t="s">
        <v>43</v>
      </c>
      <c r="C14" s="482"/>
      <c r="D14" s="89"/>
      <c r="E14" s="262">
        <f>SUM(E15:E15)</f>
        <v>1.07</v>
      </c>
      <c r="F14" s="306"/>
    </row>
    <row r="15" spans="1:59" s="38" customFormat="1" ht="15.75">
      <c r="A15" s="90">
        <v>4</v>
      </c>
      <c r="B15" s="102" t="s">
        <v>594</v>
      </c>
      <c r="C15" s="480" t="s">
        <v>82</v>
      </c>
      <c r="D15" s="89">
        <v>2014</v>
      </c>
      <c r="E15" s="263">
        <v>1.07</v>
      </c>
      <c r="F15" s="306"/>
      <c r="G15" s="37"/>
      <c r="H15" s="37"/>
      <c r="I15" s="37"/>
      <c r="J15" s="37"/>
      <c r="K15" s="46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</row>
    <row r="16" spans="1:6" s="35" customFormat="1" ht="15.75">
      <c r="A16" s="112" t="s">
        <v>269</v>
      </c>
      <c r="B16" s="100" t="s">
        <v>7</v>
      </c>
      <c r="C16" s="481"/>
      <c r="D16" s="101"/>
      <c r="E16" s="262">
        <f>SUM(E17:E21)</f>
        <v>63.17999999999999</v>
      </c>
      <c r="F16" s="346"/>
    </row>
    <row r="17" spans="1:6" s="31" customFormat="1" ht="15.75">
      <c r="A17" s="90">
        <v>5</v>
      </c>
      <c r="B17" s="102" t="s">
        <v>84</v>
      </c>
      <c r="C17" s="482" t="s">
        <v>85</v>
      </c>
      <c r="D17" s="89">
        <v>2014</v>
      </c>
      <c r="E17" s="263">
        <v>31.18</v>
      </c>
      <c r="F17" s="306"/>
    </row>
    <row r="18" spans="1:6" s="31" customFormat="1" ht="15.75">
      <c r="A18" s="90">
        <v>6</v>
      </c>
      <c r="B18" s="102" t="s">
        <v>65</v>
      </c>
      <c r="C18" s="482" t="s">
        <v>83</v>
      </c>
      <c r="D18" s="89">
        <v>2014</v>
      </c>
      <c r="E18" s="263">
        <v>10.2</v>
      </c>
      <c r="F18" s="306"/>
    </row>
    <row r="19" spans="1:6" s="31" customFormat="1" ht="15.75">
      <c r="A19" s="90">
        <v>7</v>
      </c>
      <c r="B19" s="102" t="s">
        <v>65</v>
      </c>
      <c r="C19" s="482" t="s">
        <v>80</v>
      </c>
      <c r="D19" s="89">
        <v>2014</v>
      </c>
      <c r="E19" s="263">
        <v>0.5</v>
      </c>
      <c r="F19" s="306"/>
    </row>
    <row r="20" spans="1:6" s="31" customFormat="1" ht="15.75">
      <c r="A20" s="90">
        <v>8</v>
      </c>
      <c r="B20" s="102" t="s">
        <v>66</v>
      </c>
      <c r="C20" s="482" t="s">
        <v>87</v>
      </c>
      <c r="D20" s="89">
        <v>2014</v>
      </c>
      <c r="E20" s="263">
        <v>2.1</v>
      </c>
      <c r="F20" s="306"/>
    </row>
    <row r="21" spans="1:6" s="31" customFormat="1" ht="15.75">
      <c r="A21" s="90">
        <v>9</v>
      </c>
      <c r="B21" s="102" t="s">
        <v>67</v>
      </c>
      <c r="C21" s="482" t="s">
        <v>68</v>
      </c>
      <c r="D21" s="89">
        <v>2014</v>
      </c>
      <c r="E21" s="263">
        <v>19.2</v>
      </c>
      <c r="F21" s="306"/>
    </row>
    <row r="22" spans="1:11" s="35" customFormat="1" ht="15.75">
      <c r="A22" s="112" t="s">
        <v>270</v>
      </c>
      <c r="B22" s="100" t="s">
        <v>54</v>
      </c>
      <c r="C22" s="479"/>
      <c r="D22" s="101"/>
      <c r="E22" s="262">
        <f>SUM(E23:E27)</f>
        <v>2.27</v>
      </c>
      <c r="F22" s="346"/>
      <c r="G22" s="36"/>
      <c r="H22" s="36"/>
      <c r="I22" s="36"/>
      <c r="J22" s="36"/>
      <c r="K22" s="36"/>
    </row>
    <row r="23" spans="1:11" s="31" customFormat="1" ht="15.75">
      <c r="A23" s="90">
        <v>10</v>
      </c>
      <c r="B23" s="102" t="s">
        <v>55</v>
      </c>
      <c r="C23" s="480" t="s">
        <v>82</v>
      </c>
      <c r="D23" s="89">
        <v>2014</v>
      </c>
      <c r="E23" s="263">
        <v>1.52</v>
      </c>
      <c r="F23" s="306"/>
      <c r="G23" s="37"/>
      <c r="H23" s="37"/>
      <c r="I23" s="37"/>
      <c r="J23" s="37"/>
      <c r="K23" s="37"/>
    </row>
    <row r="24" spans="1:11" s="31" customFormat="1" ht="15.75">
      <c r="A24" s="90">
        <v>11</v>
      </c>
      <c r="B24" s="102" t="s">
        <v>56</v>
      </c>
      <c r="C24" s="480" t="s">
        <v>57</v>
      </c>
      <c r="D24" s="89">
        <v>2014</v>
      </c>
      <c r="E24" s="263">
        <v>0.37</v>
      </c>
      <c r="F24" s="306"/>
      <c r="G24" s="37"/>
      <c r="H24" s="37"/>
      <c r="I24" s="37"/>
      <c r="J24" s="37"/>
      <c r="K24" s="37"/>
    </row>
    <row r="25" spans="1:11" s="31" customFormat="1" ht="15.75">
      <c r="A25" s="90">
        <v>12</v>
      </c>
      <c r="B25" s="102" t="s">
        <v>56</v>
      </c>
      <c r="C25" s="480" t="s">
        <v>79</v>
      </c>
      <c r="D25" s="89">
        <v>2014</v>
      </c>
      <c r="E25" s="263">
        <v>0.17</v>
      </c>
      <c r="F25" s="306"/>
      <c r="G25" s="37"/>
      <c r="H25" s="37"/>
      <c r="I25" s="37"/>
      <c r="J25" s="37"/>
      <c r="K25" s="37"/>
    </row>
    <row r="26" spans="1:11" s="31" customFormat="1" ht="15.75">
      <c r="A26" s="90">
        <v>13</v>
      </c>
      <c r="B26" s="102" t="s">
        <v>56</v>
      </c>
      <c r="C26" s="480" t="s">
        <v>58</v>
      </c>
      <c r="D26" s="89">
        <v>2014</v>
      </c>
      <c r="E26" s="263">
        <v>0.04</v>
      </c>
      <c r="F26" s="306"/>
      <c r="G26" s="37"/>
      <c r="H26" s="37"/>
      <c r="I26" s="37"/>
      <c r="J26" s="37"/>
      <c r="K26" s="37"/>
    </row>
    <row r="27" spans="1:11" s="31" customFormat="1" ht="15.75">
      <c r="A27" s="90">
        <v>14</v>
      </c>
      <c r="B27" s="102" t="s">
        <v>56</v>
      </c>
      <c r="C27" s="480" t="s">
        <v>82</v>
      </c>
      <c r="D27" s="89">
        <v>2014</v>
      </c>
      <c r="E27" s="263">
        <v>0.17</v>
      </c>
      <c r="F27" s="306"/>
      <c r="G27" s="37"/>
      <c r="H27" s="37"/>
      <c r="I27" s="37"/>
      <c r="J27" s="37"/>
      <c r="K27" s="37"/>
    </row>
    <row r="28" spans="1:6" s="35" customFormat="1" ht="15.75">
      <c r="A28" s="112" t="s">
        <v>272</v>
      </c>
      <c r="B28" s="100" t="s">
        <v>550</v>
      </c>
      <c r="C28" s="481"/>
      <c r="D28" s="101"/>
      <c r="E28" s="262">
        <f>E29</f>
        <v>5.92</v>
      </c>
      <c r="F28" s="346"/>
    </row>
    <row r="29" spans="1:6" s="31" customFormat="1" ht="15.75">
      <c r="A29" s="90">
        <v>15</v>
      </c>
      <c r="B29" s="102" t="s">
        <v>81</v>
      </c>
      <c r="C29" s="482" t="s">
        <v>79</v>
      </c>
      <c r="D29" s="89"/>
      <c r="E29" s="263">
        <v>5.92</v>
      </c>
      <c r="F29" s="306"/>
    </row>
    <row r="30" spans="1:6" s="35" customFormat="1" ht="15.75">
      <c r="A30" s="112" t="s">
        <v>273</v>
      </c>
      <c r="B30" s="100" t="s">
        <v>39</v>
      </c>
      <c r="C30" s="479"/>
      <c r="D30" s="101"/>
      <c r="E30" s="262">
        <f>E31</f>
        <v>10</v>
      </c>
      <c r="F30" s="346"/>
    </row>
    <row r="31" spans="1:6" s="31" customFormat="1" ht="15.75">
      <c r="A31" s="90">
        <v>16</v>
      </c>
      <c r="B31" s="103" t="s">
        <v>40</v>
      </c>
      <c r="C31" s="483" t="s">
        <v>82</v>
      </c>
      <c r="D31" s="89">
        <v>2014</v>
      </c>
      <c r="E31" s="263">
        <v>10</v>
      </c>
      <c r="F31" s="306"/>
    </row>
    <row r="32" spans="1:60" s="61" customFormat="1" ht="21" customHeight="1" thickBot="1">
      <c r="A32" s="70">
        <v>16</v>
      </c>
      <c r="B32" s="71" t="s">
        <v>530</v>
      </c>
      <c r="C32" s="484"/>
      <c r="D32" s="73"/>
      <c r="E32" s="264">
        <f>E12+E9+E22+E16+E30+E28+E14</f>
        <v>145.33999999999997</v>
      </c>
      <c r="F32" s="347"/>
      <c r="G32" s="36"/>
      <c r="H32" s="36"/>
      <c r="I32" s="36"/>
      <c r="J32" s="36"/>
      <c r="K32" s="477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6"/>
    </row>
    <row r="33" spans="1:11" s="31" customFormat="1" ht="16.5" thickTop="1">
      <c r="A33" s="539"/>
      <c r="B33" s="539"/>
      <c r="C33" s="539"/>
      <c r="D33" s="539"/>
      <c r="E33" s="539"/>
      <c r="F33" s="345"/>
      <c r="G33" s="37"/>
      <c r="H33" s="37"/>
      <c r="I33" s="37"/>
      <c r="J33" s="37"/>
      <c r="K33" s="37"/>
    </row>
    <row r="34" spans="1:6" ht="21.75" customHeight="1">
      <c r="A34" s="324"/>
      <c r="B34" s="538"/>
      <c r="C34" s="538"/>
      <c r="D34" s="538"/>
      <c r="E34" s="538"/>
      <c r="F34" s="538"/>
    </row>
  </sheetData>
  <sheetProtection/>
  <mergeCells count="10">
    <mergeCell ref="A2:B2"/>
    <mergeCell ref="A3:B3"/>
    <mergeCell ref="C2:F2"/>
    <mergeCell ref="C3:F3"/>
    <mergeCell ref="B34:F34"/>
    <mergeCell ref="A33:E33"/>
    <mergeCell ref="A4:B4"/>
    <mergeCell ref="A5:F5"/>
    <mergeCell ref="A7:F7"/>
    <mergeCell ref="A6:F6"/>
  </mergeCells>
  <printOptions horizontalCentered="1"/>
  <pageMargins left="0.75" right="0.4" top="0.75" bottom="0.5" header="0.17" footer="0.37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53"/>
  <sheetViews>
    <sheetView zoomScalePageLayoutView="0" workbookViewId="0" topLeftCell="A30">
      <selection activeCell="J43" sqref="J43"/>
    </sheetView>
  </sheetViews>
  <sheetFormatPr defaultColWidth="9.140625" defaultRowHeight="12.75"/>
  <cols>
    <col min="1" max="1" width="4.00390625" style="19" customWidth="1"/>
    <col min="2" max="2" width="45.7109375" style="9" customWidth="1"/>
    <col min="3" max="3" width="15.421875" style="9" customWidth="1"/>
    <col min="4" max="4" width="13.57421875" style="9" customWidth="1"/>
    <col min="5" max="5" width="9.8515625" style="9" customWidth="1"/>
    <col min="6" max="6" width="8.28125" style="9" customWidth="1"/>
    <col min="7" max="16384" width="9.140625" style="9" customWidth="1"/>
  </cols>
  <sheetData>
    <row r="2" spans="1:6" ht="15.75">
      <c r="A2" s="504" t="s">
        <v>800</v>
      </c>
      <c r="B2" s="504"/>
      <c r="C2" s="505" t="s">
        <v>802</v>
      </c>
      <c r="D2" s="505"/>
      <c r="E2" s="505"/>
      <c r="F2" s="505"/>
    </row>
    <row r="3" spans="1:6" ht="15.75">
      <c r="A3" s="505" t="s">
        <v>801</v>
      </c>
      <c r="B3" s="505"/>
      <c r="C3" s="505" t="s">
        <v>803</v>
      </c>
      <c r="D3" s="505"/>
      <c r="E3" s="505"/>
      <c r="F3" s="505"/>
    </row>
    <row r="4" spans="1:6" s="14" customFormat="1" ht="13.5" customHeight="1">
      <c r="A4" s="501"/>
      <c r="B4" s="501"/>
      <c r="C4" s="348"/>
      <c r="D4" s="349"/>
      <c r="E4" s="350"/>
      <c r="F4" s="349"/>
    </row>
    <row r="5" spans="1:6" s="14" customFormat="1" ht="15">
      <c r="A5" s="540" t="s">
        <v>799</v>
      </c>
      <c r="B5" s="540"/>
      <c r="C5" s="540"/>
      <c r="D5" s="540"/>
      <c r="E5" s="540"/>
      <c r="F5" s="540"/>
    </row>
    <row r="6" spans="1:6" s="14" customFormat="1" ht="15">
      <c r="A6" s="540" t="s">
        <v>785</v>
      </c>
      <c r="B6" s="540"/>
      <c r="C6" s="540"/>
      <c r="D6" s="540"/>
      <c r="E6" s="540"/>
      <c r="F6" s="540"/>
    </row>
    <row r="7" spans="1:6" ht="30.75" customHeight="1" thickBot="1">
      <c r="A7" s="525" t="str">
        <f>Tong!A6</f>
        <v>(Kèm theo Nghị quyết số 116/2014/NQ-HĐND ngày 20/12/2014 của Hội đồng nhân dân tỉnh)</v>
      </c>
      <c r="B7" s="526"/>
      <c r="C7" s="526"/>
      <c r="D7" s="526"/>
      <c r="E7" s="526"/>
      <c r="F7" s="526"/>
    </row>
    <row r="8" spans="1:6" ht="41.25" customHeight="1" thickTop="1">
      <c r="A8" s="65" t="s">
        <v>427</v>
      </c>
      <c r="B8" s="66" t="s">
        <v>400</v>
      </c>
      <c r="C8" s="67" t="s">
        <v>229</v>
      </c>
      <c r="D8" s="66" t="s">
        <v>517</v>
      </c>
      <c r="E8" s="68" t="s">
        <v>518</v>
      </c>
      <c r="F8" s="69" t="s">
        <v>634</v>
      </c>
    </row>
    <row r="9" spans="1:11" s="17" customFormat="1" ht="14.25">
      <c r="A9" s="112" t="s">
        <v>265</v>
      </c>
      <c r="B9" s="100" t="s">
        <v>531</v>
      </c>
      <c r="C9" s="106"/>
      <c r="D9" s="229">
        <f>SUM(D10:D10)</f>
        <v>0.98</v>
      </c>
      <c r="E9" s="101"/>
      <c r="F9" s="159"/>
      <c r="G9" s="15"/>
      <c r="H9" s="16"/>
      <c r="I9" s="16"/>
      <c r="J9" s="16"/>
      <c r="K9" s="16"/>
    </row>
    <row r="10" spans="1:11" ht="15">
      <c r="A10" s="90">
        <v>1</v>
      </c>
      <c r="B10" s="102" t="s">
        <v>533</v>
      </c>
      <c r="C10" s="104" t="s">
        <v>534</v>
      </c>
      <c r="D10" s="178">
        <v>0.98</v>
      </c>
      <c r="E10" s="89">
        <v>2014</v>
      </c>
      <c r="F10" s="160"/>
      <c r="G10" s="15"/>
      <c r="H10" s="16"/>
      <c r="I10" s="16"/>
      <c r="J10" s="16"/>
      <c r="K10" s="16"/>
    </row>
    <row r="11" spans="1:11" s="17" customFormat="1" ht="14.25">
      <c r="A11" s="112" t="s">
        <v>268</v>
      </c>
      <c r="B11" s="100" t="s">
        <v>148</v>
      </c>
      <c r="C11" s="106"/>
      <c r="D11" s="231">
        <f>SUM(D12:D13)</f>
        <v>39.2</v>
      </c>
      <c r="E11" s="101"/>
      <c r="F11" s="159"/>
      <c r="G11" s="15"/>
      <c r="H11" s="16"/>
      <c r="I11" s="16"/>
      <c r="J11" s="16"/>
      <c r="K11" s="16"/>
    </row>
    <row r="12" spans="1:11" s="17" customFormat="1" ht="15">
      <c r="A12" s="90">
        <v>2</v>
      </c>
      <c r="B12" s="102" t="s">
        <v>8</v>
      </c>
      <c r="C12" s="104" t="s">
        <v>537</v>
      </c>
      <c r="D12" s="232">
        <v>5</v>
      </c>
      <c r="E12" s="89">
        <v>2014</v>
      </c>
      <c r="F12" s="160"/>
      <c r="G12" s="15"/>
      <c r="H12" s="16"/>
      <c r="I12" s="16"/>
      <c r="J12" s="16"/>
      <c r="K12" s="16"/>
    </row>
    <row r="13" spans="1:11" ht="15">
      <c r="A13" s="90">
        <v>3</v>
      </c>
      <c r="B13" s="102" t="s">
        <v>633</v>
      </c>
      <c r="C13" s="104" t="s">
        <v>549</v>
      </c>
      <c r="D13" s="232">
        <v>34.2</v>
      </c>
      <c r="E13" s="89">
        <v>2014</v>
      </c>
      <c r="F13" s="160"/>
      <c r="G13" s="15"/>
      <c r="H13" s="16"/>
      <c r="I13" s="16"/>
      <c r="J13" s="16"/>
      <c r="K13" s="16"/>
    </row>
    <row r="14" spans="1:11" s="17" customFormat="1" ht="15">
      <c r="A14" s="112" t="s">
        <v>269</v>
      </c>
      <c r="B14" s="100" t="s">
        <v>551</v>
      </c>
      <c r="C14" s="106"/>
      <c r="D14" s="231">
        <f>SUM(D15:D25)</f>
        <v>24.9</v>
      </c>
      <c r="E14" s="89"/>
      <c r="F14" s="159"/>
      <c r="G14" s="15"/>
      <c r="H14" s="16"/>
      <c r="I14" s="16"/>
      <c r="J14" s="16"/>
      <c r="K14" s="16"/>
    </row>
    <row r="15" spans="1:11" ht="15">
      <c r="A15" s="90">
        <v>4</v>
      </c>
      <c r="B15" s="102" t="s">
        <v>552</v>
      </c>
      <c r="C15" s="104" t="s">
        <v>0</v>
      </c>
      <c r="D15" s="232">
        <v>2.1</v>
      </c>
      <c r="E15" s="89">
        <v>2014</v>
      </c>
      <c r="F15" s="160"/>
      <c r="G15" s="15"/>
      <c r="H15" s="16"/>
      <c r="I15" s="16"/>
      <c r="J15" s="16"/>
      <c r="K15" s="16"/>
    </row>
    <row r="16" spans="1:11" ht="15">
      <c r="A16" s="90">
        <v>5</v>
      </c>
      <c r="B16" s="102" t="s">
        <v>552</v>
      </c>
      <c r="C16" s="104" t="s">
        <v>535</v>
      </c>
      <c r="D16" s="232">
        <v>2.78</v>
      </c>
      <c r="E16" s="89">
        <v>2014</v>
      </c>
      <c r="F16" s="160"/>
      <c r="G16" s="15"/>
      <c r="H16" s="16"/>
      <c r="I16" s="16"/>
      <c r="J16" s="16"/>
      <c r="K16" s="16"/>
    </row>
    <row r="17" spans="1:11" ht="15">
      <c r="A17" s="90">
        <v>6</v>
      </c>
      <c r="B17" s="102" t="s">
        <v>1</v>
      </c>
      <c r="C17" s="104" t="s">
        <v>535</v>
      </c>
      <c r="D17" s="232">
        <v>6.29</v>
      </c>
      <c r="E17" s="89">
        <v>2014</v>
      </c>
      <c r="F17" s="160"/>
      <c r="G17" s="15"/>
      <c r="H17" s="16"/>
      <c r="I17" s="16"/>
      <c r="J17" s="16"/>
      <c r="K17" s="16"/>
    </row>
    <row r="18" spans="1:11" ht="15">
      <c r="A18" s="90">
        <v>7</v>
      </c>
      <c r="B18" s="102" t="s">
        <v>3</v>
      </c>
      <c r="C18" s="104" t="s">
        <v>0</v>
      </c>
      <c r="D18" s="232">
        <v>0.6</v>
      </c>
      <c r="E18" s="89">
        <v>2014</v>
      </c>
      <c r="F18" s="160"/>
      <c r="G18" s="15"/>
      <c r="H18" s="16"/>
      <c r="I18" s="16"/>
      <c r="J18" s="16"/>
      <c r="K18" s="16"/>
    </row>
    <row r="19" spans="1:11" ht="15">
      <c r="A19" s="90">
        <v>8</v>
      </c>
      <c r="B19" s="102" t="s">
        <v>4</v>
      </c>
      <c r="C19" s="104" t="s">
        <v>538</v>
      </c>
      <c r="D19" s="232">
        <v>0.63</v>
      </c>
      <c r="E19" s="89">
        <v>2014</v>
      </c>
      <c r="F19" s="160"/>
      <c r="G19" s="15"/>
      <c r="H19" s="16"/>
      <c r="I19" s="16"/>
      <c r="J19" s="16"/>
      <c r="K19" s="16"/>
    </row>
    <row r="20" spans="1:11" ht="15">
      <c r="A20" s="90">
        <v>9</v>
      </c>
      <c r="B20" s="102" t="s">
        <v>5</v>
      </c>
      <c r="C20" s="104" t="s">
        <v>537</v>
      </c>
      <c r="D20" s="232">
        <v>7</v>
      </c>
      <c r="E20" s="89">
        <v>2014</v>
      </c>
      <c r="F20" s="160"/>
      <c r="G20" s="15"/>
      <c r="H20" s="16"/>
      <c r="I20" s="16"/>
      <c r="J20" s="16"/>
      <c r="K20" s="16"/>
    </row>
    <row r="21" spans="1:11" ht="15">
      <c r="A21" s="90">
        <v>10</v>
      </c>
      <c r="B21" s="102" t="s">
        <v>6</v>
      </c>
      <c r="C21" s="104" t="s">
        <v>534</v>
      </c>
      <c r="D21" s="232">
        <v>1</v>
      </c>
      <c r="E21" s="89">
        <v>2014</v>
      </c>
      <c r="F21" s="160"/>
      <c r="G21" s="15"/>
      <c r="H21" s="16"/>
      <c r="I21" s="16"/>
      <c r="J21" s="16"/>
      <c r="K21" s="16"/>
    </row>
    <row r="22" spans="1:11" s="200" customFormat="1" ht="15">
      <c r="A22" s="90">
        <v>11</v>
      </c>
      <c r="B22" s="102" t="s">
        <v>635</v>
      </c>
      <c r="C22" s="104" t="s">
        <v>536</v>
      </c>
      <c r="D22" s="232">
        <v>1</v>
      </c>
      <c r="E22" s="89">
        <v>2014</v>
      </c>
      <c r="F22" s="160" t="s">
        <v>556</v>
      </c>
      <c r="G22" s="198"/>
      <c r="H22" s="199"/>
      <c r="I22" s="199"/>
      <c r="J22" s="199"/>
      <c r="K22" s="199"/>
    </row>
    <row r="23" spans="1:11" s="200" customFormat="1" ht="15">
      <c r="A23" s="90">
        <v>12</v>
      </c>
      <c r="B23" s="102" t="s">
        <v>636</v>
      </c>
      <c r="C23" s="104" t="s">
        <v>2</v>
      </c>
      <c r="D23" s="232">
        <v>2</v>
      </c>
      <c r="E23" s="89">
        <v>2014</v>
      </c>
      <c r="F23" s="160" t="s">
        <v>556</v>
      </c>
      <c r="G23" s="198"/>
      <c r="H23" s="199"/>
      <c r="I23" s="199"/>
      <c r="J23" s="199"/>
      <c r="K23" s="199"/>
    </row>
    <row r="24" spans="1:11" s="200" customFormat="1" ht="30">
      <c r="A24" s="90">
        <v>13</v>
      </c>
      <c r="B24" s="473" t="s">
        <v>637</v>
      </c>
      <c r="C24" s="104" t="s">
        <v>538</v>
      </c>
      <c r="D24" s="232">
        <v>1</v>
      </c>
      <c r="E24" s="89">
        <v>2014</v>
      </c>
      <c r="F24" s="160" t="s">
        <v>556</v>
      </c>
      <c r="G24" s="198"/>
      <c r="H24" s="199"/>
      <c r="I24" s="199"/>
      <c r="J24" s="199"/>
      <c r="K24" s="199"/>
    </row>
    <row r="25" spans="1:11" s="200" customFormat="1" ht="15">
      <c r="A25" s="90">
        <v>14</v>
      </c>
      <c r="B25" s="102" t="s">
        <v>638</v>
      </c>
      <c r="C25" s="104" t="s">
        <v>0</v>
      </c>
      <c r="D25" s="232">
        <v>0.5</v>
      </c>
      <c r="E25" s="89">
        <v>2014</v>
      </c>
      <c r="F25" s="160" t="s">
        <v>556</v>
      </c>
      <c r="G25" s="198"/>
      <c r="H25" s="199"/>
      <c r="I25" s="199"/>
      <c r="J25" s="199"/>
      <c r="K25" s="199"/>
    </row>
    <row r="26" spans="1:11" s="17" customFormat="1" ht="15">
      <c r="A26" s="112" t="s">
        <v>270</v>
      </c>
      <c r="B26" s="100" t="s">
        <v>7</v>
      </c>
      <c r="C26" s="106"/>
      <c r="D26" s="231">
        <f>SUM(D27:D33)</f>
        <v>190.09</v>
      </c>
      <c r="E26" s="89"/>
      <c r="F26" s="160"/>
      <c r="G26" s="15"/>
      <c r="H26" s="16"/>
      <c r="I26" s="16"/>
      <c r="J26" s="16"/>
      <c r="K26" s="16"/>
    </row>
    <row r="27" spans="1:11" s="204" customFormat="1" ht="32.25" customHeight="1">
      <c r="A27" s="90">
        <v>15</v>
      </c>
      <c r="B27" s="119" t="s">
        <v>645</v>
      </c>
      <c r="C27" s="104" t="s">
        <v>541</v>
      </c>
      <c r="D27" s="232">
        <v>1.04</v>
      </c>
      <c r="E27" s="89">
        <v>2014</v>
      </c>
      <c r="F27" s="160" t="s">
        <v>556</v>
      </c>
      <c r="G27" s="202"/>
      <c r="H27" s="203"/>
      <c r="I27" s="203"/>
      <c r="J27" s="203"/>
      <c r="K27" s="203"/>
    </row>
    <row r="28" spans="1:11" s="204" customFormat="1" ht="30">
      <c r="A28" s="90">
        <v>16</v>
      </c>
      <c r="B28" s="119" t="s">
        <v>646</v>
      </c>
      <c r="C28" s="104" t="s">
        <v>541</v>
      </c>
      <c r="D28" s="232">
        <v>157</v>
      </c>
      <c r="E28" s="89">
        <v>2014</v>
      </c>
      <c r="F28" s="160" t="s">
        <v>556</v>
      </c>
      <c r="G28" s="202"/>
      <c r="H28" s="203"/>
      <c r="I28" s="203"/>
      <c r="J28" s="203"/>
      <c r="K28" s="203"/>
    </row>
    <row r="29" spans="1:11" s="204" customFormat="1" ht="15">
      <c r="A29" s="90">
        <v>17</v>
      </c>
      <c r="B29" s="102" t="s">
        <v>639</v>
      </c>
      <c r="C29" s="104" t="s">
        <v>549</v>
      </c>
      <c r="D29" s="232">
        <v>0.45</v>
      </c>
      <c r="E29" s="89">
        <v>2014</v>
      </c>
      <c r="F29" s="160" t="s">
        <v>556</v>
      </c>
      <c r="G29" s="202"/>
      <c r="H29" s="203"/>
      <c r="I29" s="203"/>
      <c r="J29" s="203"/>
      <c r="K29" s="203"/>
    </row>
    <row r="30" spans="1:11" s="204" customFormat="1" ht="15">
      <c r="A30" s="90">
        <v>18</v>
      </c>
      <c r="B30" s="102" t="s">
        <v>640</v>
      </c>
      <c r="C30" s="104" t="s">
        <v>549</v>
      </c>
      <c r="D30" s="232">
        <v>27.99</v>
      </c>
      <c r="E30" s="89">
        <v>2014</v>
      </c>
      <c r="F30" s="160" t="s">
        <v>556</v>
      </c>
      <c r="G30" s="202"/>
      <c r="H30" s="203"/>
      <c r="I30" s="203"/>
      <c r="J30" s="203"/>
      <c r="K30" s="203"/>
    </row>
    <row r="31" spans="1:11" s="204" customFormat="1" ht="15">
      <c r="A31" s="90">
        <v>19</v>
      </c>
      <c r="B31" s="102" t="s">
        <v>641</v>
      </c>
      <c r="C31" s="104" t="s">
        <v>549</v>
      </c>
      <c r="D31" s="232">
        <v>0.47</v>
      </c>
      <c r="E31" s="89">
        <v>2014</v>
      </c>
      <c r="F31" s="160" t="s">
        <v>556</v>
      </c>
      <c r="G31" s="202"/>
      <c r="H31" s="203"/>
      <c r="I31" s="203"/>
      <c r="J31" s="203"/>
      <c r="K31" s="203"/>
    </row>
    <row r="32" spans="1:11" s="204" customFormat="1" ht="15">
      <c r="A32" s="90">
        <v>20</v>
      </c>
      <c r="B32" s="102" t="s">
        <v>641</v>
      </c>
      <c r="C32" s="104" t="s">
        <v>532</v>
      </c>
      <c r="D32" s="232">
        <v>2.71</v>
      </c>
      <c r="E32" s="89">
        <v>2014</v>
      </c>
      <c r="F32" s="160" t="s">
        <v>556</v>
      </c>
      <c r="G32" s="202"/>
      <c r="H32" s="203"/>
      <c r="I32" s="203"/>
      <c r="J32" s="203"/>
      <c r="K32" s="203"/>
    </row>
    <row r="33" spans="1:11" s="204" customFormat="1" ht="15">
      <c r="A33" s="90">
        <v>21</v>
      </c>
      <c r="B33" s="102" t="s">
        <v>641</v>
      </c>
      <c r="C33" s="104" t="s">
        <v>534</v>
      </c>
      <c r="D33" s="232">
        <v>0.43</v>
      </c>
      <c r="E33" s="89">
        <v>2014</v>
      </c>
      <c r="F33" s="160" t="s">
        <v>556</v>
      </c>
      <c r="G33" s="202"/>
      <c r="H33" s="203"/>
      <c r="I33" s="203"/>
      <c r="J33" s="203"/>
      <c r="K33" s="203"/>
    </row>
    <row r="34" spans="1:11" s="17" customFormat="1" ht="15">
      <c r="A34" s="112" t="s">
        <v>273</v>
      </c>
      <c r="B34" s="100" t="s">
        <v>544</v>
      </c>
      <c r="C34" s="106"/>
      <c r="D34" s="231">
        <f>SUM(D35)</f>
        <v>0.23</v>
      </c>
      <c r="E34" s="89"/>
      <c r="F34" s="159"/>
      <c r="G34" s="15"/>
      <c r="H34" s="16"/>
      <c r="I34" s="16"/>
      <c r="J34" s="16"/>
      <c r="K34" s="16"/>
    </row>
    <row r="35" spans="1:11" ht="15">
      <c r="A35" s="90">
        <v>22</v>
      </c>
      <c r="B35" s="102" t="s">
        <v>545</v>
      </c>
      <c r="C35" s="104" t="s">
        <v>538</v>
      </c>
      <c r="D35" s="232">
        <v>0.23</v>
      </c>
      <c r="E35" s="89">
        <v>2014</v>
      </c>
      <c r="F35" s="160"/>
      <c r="G35" s="15"/>
      <c r="H35" s="16"/>
      <c r="I35" s="16"/>
      <c r="J35" s="16"/>
      <c r="K35" s="16"/>
    </row>
    <row r="36" spans="1:11" s="17" customFormat="1" ht="14.25">
      <c r="A36" s="112" t="s">
        <v>274</v>
      </c>
      <c r="B36" s="100" t="s">
        <v>32</v>
      </c>
      <c r="C36" s="106"/>
      <c r="D36" s="231">
        <f>SUM(D37)</f>
        <v>0.02</v>
      </c>
      <c r="E36" s="101"/>
      <c r="F36" s="159"/>
      <c r="G36" s="15"/>
      <c r="H36" s="16"/>
      <c r="I36" s="16"/>
      <c r="J36" s="16"/>
      <c r="K36" s="16"/>
    </row>
    <row r="37" spans="1:11" s="200" customFormat="1" ht="14.25" customHeight="1">
      <c r="A37" s="90">
        <v>23</v>
      </c>
      <c r="B37" s="102" t="s">
        <v>644</v>
      </c>
      <c r="C37" s="104" t="s">
        <v>536</v>
      </c>
      <c r="D37" s="232">
        <v>0.02</v>
      </c>
      <c r="E37" s="89">
        <v>2014</v>
      </c>
      <c r="F37" s="160" t="s">
        <v>556</v>
      </c>
      <c r="G37" s="198"/>
      <c r="H37" s="199"/>
      <c r="I37" s="199"/>
      <c r="J37" s="199"/>
      <c r="K37" s="199"/>
    </row>
    <row r="38" spans="1:11" s="17" customFormat="1" ht="14.25">
      <c r="A38" s="112" t="s">
        <v>275</v>
      </c>
      <c r="B38" s="100" t="s">
        <v>642</v>
      </c>
      <c r="C38" s="106"/>
      <c r="D38" s="231">
        <f>SUM(D39)</f>
        <v>0.05</v>
      </c>
      <c r="E38" s="101"/>
      <c r="F38" s="159"/>
      <c r="G38" s="15"/>
      <c r="H38" s="16"/>
      <c r="I38" s="16"/>
      <c r="J38" s="16"/>
      <c r="K38" s="16"/>
    </row>
    <row r="39" spans="1:11" s="200" customFormat="1" ht="15">
      <c r="A39" s="90">
        <v>24</v>
      </c>
      <c r="B39" s="102" t="s">
        <v>643</v>
      </c>
      <c r="C39" s="104" t="s">
        <v>538</v>
      </c>
      <c r="D39" s="232">
        <v>0.05</v>
      </c>
      <c r="E39" s="89">
        <v>2014</v>
      </c>
      <c r="F39" s="160" t="s">
        <v>556</v>
      </c>
      <c r="G39" s="198"/>
      <c r="H39" s="199"/>
      <c r="I39" s="199"/>
      <c r="J39" s="199"/>
      <c r="K39" s="199"/>
    </row>
    <row r="40" spans="1:11" s="17" customFormat="1" ht="15">
      <c r="A40" s="112" t="s">
        <v>276</v>
      </c>
      <c r="B40" s="100" t="s">
        <v>546</v>
      </c>
      <c r="C40" s="106"/>
      <c r="D40" s="231">
        <f>SUM(D41)</f>
        <v>0.4</v>
      </c>
      <c r="E40" s="89"/>
      <c r="F40" s="159"/>
      <c r="G40" s="15"/>
      <c r="H40" s="16"/>
      <c r="I40" s="16"/>
      <c r="J40" s="16"/>
      <c r="K40" s="16"/>
    </row>
    <row r="41" spans="1:11" ht="15">
      <c r="A41" s="90">
        <v>25</v>
      </c>
      <c r="B41" s="102" t="s">
        <v>547</v>
      </c>
      <c r="C41" s="104" t="s">
        <v>532</v>
      </c>
      <c r="D41" s="232">
        <v>0.4</v>
      </c>
      <c r="E41" s="89">
        <v>2014</v>
      </c>
      <c r="F41" s="160"/>
      <c r="G41" s="15"/>
      <c r="H41" s="16"/>
      <c r="I41" s="16"/>
      <c r="J41" s="16"/>
      <c r="K41" s="16"/>
    </row>
    <row r="42" spans="1:11" s="17" customFormat="1" ht="15">
      <c r="A42" s="112" t="s">
        <v>285</v>
      </c>
      <c r="B42" s="100" t="s">
        <v>542</v>
      </c>
      <c r="C42" s="106"/>
      <c r="D42" s="231">
        <f>SUM(D43)</f>
        <v>0.6</v>
      </c>
      <c r="E42" s="89"/>
      <c r="F42" s="159"/>
      <c r="G42" s="15"/>
      <c r="H42" s="16"/>
      <c r="I42" s="16"/>
      <c r="J42" s="16"/>
      <c r="K42" s="16"/>
    </row>
    <row r="43" spans="1:11" ht="15">
      <c r="A43" s="90">
        <v>26</v>
      </c>
      <c r="B43" s="102" t="s">
        <v>543</v>
      </c>
      <c r="C43" s="104" t="s">
        <v>537</v>
      </c>
      <c r="D43" s="232">
        <v>0.6</v>
      </c>
      <c r="E43" s="89">
        <v>2014</v>
      </c>
      <c r="F43" s="160"/>
      <c r="G43" s="15"/>
      <c r="H43" s="16"/>
      <c r="I43" s="16"/>
      <c r="J43" s="16"/>
      <c r="K43" s="16"/>
    </row>
    <row r="44" spans="1:11" ht="15">
      <c r="A44" s="112" t="s">
        <v>295</v>
      </c>
      <c r="B44" s="100" t="s">
        <v>539</v>
      </c>
      <c r="C44" s="104"/>
      <c r="D44" s="231">
        <f>SUM(D45)</f>
        <v>4</v>
      </c>
      <c r="E44" s="89"/>
      <c r="F44" s="159"/>
      <c r="G44" s="15"/>
      <c r="H44" s="16"/>
      <c r="I44" s="16"/>
      <c r="J44" s="16"/>
      <c r="K44" s="16"/>
    </row>
    <row r="45" spans="1:11" ht="15">
      <c r="A45" s="90">
        <v>27</v>
      </c>
      <c r="B45" s="102" t="s">
        <v>540</v>
      </c>
      <c r="C45" s="102" t="s">
        <v>541</v>
      </c>
      <c r="D45" s="232">
        <v>4</v>
      </c>
      <c r="E45" s="89">
        <v>2014</v>
      </c>
      <c r="F45" s="160"/>
      <c r="G45" s="15"/>
      <c r="H45" s="16"/>
      <c r="I45" s="16"/>
      <c r="J45" s="16"/>
      <c r="K45" s="16"/>
    </row>
    <row r="46" spans="1:11" s="17" customFormat="1" ht="15.75" customHeight="1">
      <c r="A46" s="112" t="s">
        <v>786</v>
      </c>
      <c r="B46" s="100" t="s">
        <v>550</v>
      </c>
      <c r="C46" s="104"/>
      <c r="D46" s="231">
        <f>SUM(D47)</f>
        <v>0.5</v>
      </c>
      <c r="E46" s="89"/>
      <c r="F46" s="159"/>
      <c r="G46" s="15"/>
      <c r="H46" s="16"/>
      <c r="I46" s="16"/>
      <c r="J46" s="16"/>
      <c r="K46" s="16"/>
    </row>
    <row r="47" spans="1:11" ht="15">
      <c r="A47" s="90">
        <v>28</v>
      </c>
      <c r="B47" s="102" t="s">
        <v>228</v>
      </c>
      <c r="C47" s="104" t="s">
        <v>549</v>
      </c>
      <c r="D47" s="232">
        <v>0.5</v>
      </c>
      <c r="E47" s="89">
        <v>2014</v>
      </c>
      <c r="F47" s="160"/>
      <c r="G47" s="15"/>
      <c r="H47" s="16"/>
      <c r="I47" s="16"/>
      <c r="J47" s="16"/>
      <c r="K47" s="16"/>
    </row>
    <row r="48" spans="1:11" s="17" customFormat="1" ht="15.75" customHeight="1" thickBot="1">
      <c r="A48" s="70">
        <v>28</v>
      </c>
      <c r="B48" s="71" t="s">
        <v>530</v>
      </c>
      <c r="C48" s="72"/>
      <c r="D48" s="230">
        <f>D11+D26+D14+D46+D40+D34+D42+D44+D9</f>
        <v>260.90000000000003</v>
      </c>
      <c r="E48" s="73"/>
      <c r="F48" s="74"/>
      <c r="G48" s="15"/>
      <c r="H48" s="16"/>
      <c r="I48" s="16"/>
      <c r="J48" s="16"/>
      <c r="K48" s="16"/>
    </row>
    <row r="49" spans="1:7" ht="12.75" customHeight="1" thickTop="1">
      <c r="A49" s="542"/>
      <c r="B49" s="542"/>
      <c r="C49" s="542"/>
      <c r="D49" s="542"/>
      <c r="E49" s="542"/>
      <c r="F49" s="542"/>
      <c r="G49" s="18"/>
    </row>
    <row r="50" spans="1:6" ht="18" customHeight="1">
      <c r="A50" s="351"/>
      <c r="B50" s="533"/>
      <c r="C50" s="533"/>
      <c r="D50" s="533"/>
      <c r="E50" s="533"/>
      <c r="F50" s="533"/>
    </row>
    <row r="52" spans="2:6" ht="12.75">
      <c r="B52" s="541"/>
      <c r="C52" s="541"/>
      <c r="D52" s="541"/>
      <c r="E52" s="541"/>
      <c r="F52" s="541"/>
    </row>
    <row r="53" spans="2:6" ht="12.75">
      <c r="B53" s="541"/>
      <c r="C53" s="541"/>
      <c r="D53" s="541"/>
      <c r="E53" s="541"/>
      <c r="F53" s="541"/>
    </row>
  </sheetData>
  <sheetProtection/>
  <mergeCells count="12">
    <mergeCell ref="A2:B2"/>
    <mergeCell ref="A3:B3"/>
    <mergeCell ref="C2:F2"/>
    <mergeCell ref="C3:F3"/>
    <mergeCell ref="A49:F49"/>
    <mergeCell ref="B52:F52"/>
    <mergeCell ref="B53:F53"/>
    <mergeCell ref="A4:B4"/>
    <mergeCell ref="A5:F5"/>
    <mergeCell ref="A6:F6"/>
    <mergeCell ref="A7:F7"/>
    <mergeCell ref="B50:F50"/>
  </mergeCells>
  <printOptions horizontalCentered="1"/>
  <pageMargins left="0.75" right="0.4" top="0.75" bottom="0.25" header="0.25" footer="0.25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98"/>
  <sheetViews>
    <sheetView zoomScalePageLayoutView="0" workbookViewId="0" topLeftCell="A82">
      <selection activeCell="A77" sqref="A77"/>
    </sheetView>
  </sheetViews>
  <sheetFormatPr defaultColWidth="9.140625" defaultRowHeight="12.75"/>
  <cols>
    <col min="1" max="1" width="5.140625" style="56" customWidth="1"/>
    <col min="2" max="2" width="43.8515625" style="0" customWidth="1"/>
    <col min="3" max="3" width="18.00390625" style="0" customWidth="1"/>
    <col min="4" max="4" width="11.140625" style="59" customWidth="1"/>
    <col min="5" max="5" width="8.8515625" style="0" customWidth="1"/>
    <col min="6" max="6" width="8.140625" style="0" customWidth="1"/>
  </cols>
  <sheetData>
    <row r="2" spans="1:6" ht="15.75">
      <c r="A2" s="504" t="s">
        <v>800</v>
      </c>
      <c r="B2" s="504"/>
      <c r="C2" s="505" t="s">
        <v>802</v>
      </c>
      <c r="D2" s="505"/>
      <c r="E2" s="505"/>
      <c r="F2" s="505"/>
    </row>
    <row r="3" spans="1:6" ht="15.75">
      <c r="A3" s="505" t="s">
        <v>801</v>
      </c>
      <c r="B3" s="505"/>
      <c r="C3" s="505" t="s">
        <v>803</v>
      </c>
      <c r="D3" s="505"/>
      <c r="E3" s="505"/>
      <c r="F3" s="505"/>
    </row>
    <row r="4" spans="1:4" s="173" customFormat="1" ht="12.75" customHeight="1">
      <c r="A4" s="544"/>
      <c r="B4" s="544"/>
      <c r="D4" s="352"/>
    </row>
    <row r="5" spans="1:6" ht="39.75" customHeight="1">
      <c r="A5" s="543" t="s">
        <v>804</v>
      </c>
      <c r="B5" s="543"/>
      <c r="C5" s="543"/>
      <c r="D5" s="543"/>
      <c r="E5" s="543"/>
      <c r="F5" s="543"/>
    </row>
    <row r="6" spans="1:6" ht="32.25" customHeight="1" thickBot="1">
      <c r="A6" s="515" t="str">
        <f>Tong!A6</f>
        <v>(Kèm theo Nghị quyết số 116/2014/NQ-HĐND ngày 20/12/2014 của Hội đồng nhân dân tỉnh)</v>
      </c>
      <c r="B6" s="516"/>
      <c r="C6" s="516"/>
      <c r="D6" s="516"/>
      <c r="E6" s="516"/>
      <c r="F6" s="516"/>
    </row>
    <row r="7" spans="1:6" ht="51" customHeight="1" thickTop="1">
      <c r="A7" s="123" t="s">
        <v>427</v>
      </c>
      <c r="B7" s="124" t="s">
        <v>400</v>
      </c>
      <c r="C7" s="124" t="s">
        <v>195</v>
      </c>
      <c r="D7" s="190" t="s">
        <v>196</v>
      </c>
      <c r="E7" s="94" t="s">
        <v>245</v>
      </c>
      <c r="F7" s="95" t="s">
        <v>581</v>
      </c>
    </row>
    <row r="8" spans="1:6" ht="15">
      <c r="A8" s="353" t="s">
        <v>265</v>
      </c>
      <c r="B8" s="315" t="s">
        <v>333</v>
      </c>
      <c r="C8" s="221"/>
      <c r="D8" s="354">
        <f>SUM(D9:D10)</f>
        <v>42.6</v>
      </c>
      <c r="E8" s="77"/>
      <c r="F8" s="306"/>
    </row>
    <row r="9" spans="1:6" s="184" customFormat="1" ht="30">
      <c r="A9" s="355">
        <v>1</v>
      </c>
      <c r="B9" s="151" t="s">
        <v>808</v>
      </c>
      <c r="C9" s="126" t="s">
        <v>151</v>
      </c>
      <c r="D9" s="251">
        <v>34.6</v>
      </c>
      <c r="E9" s="78">
        <v>2014</v>
      </c>
      <c r="F9" s="306" t="s">
        <v>556</v>
      </c>
    </row>
    <row r="10" spans="1:6" s="184" customFormat="1" ht="15">
      <c r="A10" s="355">
        <v>2</v>
      </c>
      <c r="B10" s="270" t="s">
        <v>628</v>
      </c>
      <c r="C10" s="126" t="s">
        <v>157</v>
      </c>
      <c r="D10" s="251">
        <v>8</v>
      </c>
      <c r="E10" s="78">
        <v>2014</v>
      </c>
      <c r="F10" s="306" t="s">
        <v>556</v>
      </c>
    </row>
    <row r="11" spans="1:6" ht="15">
      <c r="A11" s="353" t="s">
        <v>266</v>
      </c>
      <c r="B11" s="315" t="s">
        <v>339</v>
      </c>
      <c r="C11" s="128"/>
      <c r="D11" s="354">
        <f>SUM(D12:D17)</f>
        <v>46.75</v>
      </c>
      <c r="E11" s="77"/>
      <c r="F11" s="306"/>
    </row>
    <row r="12" spans="1:6" ht="30">
      <c r="A12" s="355">
        <v>3</v>
      </c>
      <c r="B12" s="127" t="s">
        <v>629</v>
      </c>
      <c r="C12" s="127" t="s">
        <v>171</v>
      </c>
      <c r="D12" s="78">
        <v>2.83</v>
      </c>
      <c r="E12" s="148">
        <v>2014</v>
      </c>
      <c r="F12" s="306" t="s">
        <v>556</v>
      </c>
    </row>
    <row r="13" spans="1:6" ht="15">
      <c r="A13" s="355">
        <v>4</v>
      </c>
      <c r="B13" s="127" t="s">
        <v>630</v>
      </c>
      <c r="C13" s="127" t="s">
        <v>171</v>
      </c>
      <c r="D13" s="78">
        <v>7.9</v>
      </c>
      <c r="E13" s="148">
        <v>2014</v>
      </c>
      <c r="F13" s="306" t="s">
        <v>556</v>
      </c>
    </row>
    <row r="14" spans="1:6" ht="15">
      <c r="A14" s="355">
        <v>5</v>
      </c>
      <c r="B14" s="127" t="s">
        <v>631</v>
      </c>
      <c r="C14" s="127" t="s">
        <v>150</v>
      </c>
      <c r="D14" s="78">
        <v>13</v>
      </c>
      <c r="E14" s="148">
        <v>2014</v>
      </c>
      <c r="F14" s="306" t="s">
        <v>556</v>
      </c>
    </row>
    <row r="15" spans="1:6" ht="15">
      <c r="A15" s="355">
        <v>6</v>
      </c>
      <c r="B15" s="127" t="s">
        <v>632</v>
      </c>
      <c r="C15" s="127" t="s">
        <v>183</v>
      </c>
      <c r="D15" s="78">
        <v>15.6</v>
      </c>
      <c r="E15" s="148">
        <v>2014</v>
      </c>
      <c r="F15" s="306" t="s">
        <v>556</v>
      </c>
    </row>
    <row r="16" spans="1:6" ht="30">
      <c r="A16" s="355">
        <v>7</v>
      </c>
      <c r="B16" s="127" t="s">
        <v>707</v>
      </c>
      <c r="C16" s="127" t="s">
        <v>157</v>
      </c>
      <c r="D16" s="78">
        <v>2.5</v>
      </c>
      <c r="E16" s="148">
        <v>2014</v>
      </c>
      <c r="F16" s="306" t="s">
        <v>556</v>
      </c>
    </row>
    <row r="17" spans="1:6" ht="30">
      <c r="A17" s="355">
        <v>8</v>
      </c>
      <c r="B17" s="127" t="s">
        <v>849</v>
      </c>
      <c r="C17" s="126" t="s">
        <v>191</v>
      </c>
      <c r="D17" s="148">
        <v>4.92</v>
      </c>
      <c r="E17" s="148">
        <v>2014</v>
      </c>
      <c r="F17" s="306" t="s">
        <v>556</v>
      </c>
    </row>
    <row r="18" spans="1:6" ht="19.5" customHeight="1">
      <c r="A18" s="353" t="s">
        <v>268</v>
      </c>
      <c r="B18" s="128" t="s">
        <v>376</v>
      </c>
      <c r="C18" s="128"/>
      <c r="D18" s="356">
        <f>SUM(D19:D57)</f>
        <v>12.29</v>
      </c>
      <c r="E18" s="148"/>
      <c r="F18" s="306"/>
    </row>
    <row r="19" spans="1:6" ht="19.5" customHeight="1">
      <c r="A19" s="355">
        <v>9</v>
      </c>
      <c r="B19" s="127" t="s">
        <v>167</v>
      </c>
      <c r="C19" s="127" t="s">
        <v>152</v>
      </c>
      <c r="D19" s="251">
        <v>0.3</v>
      </c>
      <c r="E19" s="148">
        <v>2014</v>
      </c>
      <c r="F19" s="306"/>
    </row>
    <row r="20" spans="1:6" ht="19.5" customHeight="1">
      <c r="A20" s="355">
        <v>10</v>
      </c>
      <c r="B20" s="127" t="s">
        <v>168</v>
      </c>
      <c r="C20" s="127" t="s">
        <v>152</v>
      </c>
      <c r="D20" s="251">
        <v>0.25</v>
      </c>
      <c r="E20" s="148">
        <v>2014</v>
      </c>
      <c r="F20" s="306"/>
    </row>
    <row r="21" spans="1:6" ht="19.5" customHeight="1">
      <c r="A21" s="355">
        <v>11</v>
      </c>
      <c r="B21" s="127" t="s">
        <v>233</v>
      </c>
      <c r="C21" s="127" t="s">
        <v>152</v>
      </c>
      <c r="D21" s="251">
        <v>0.25</v>
      </c>
      <c r="E21" s="148">
        <v>2014</v>
      </c>
      <c r="F21" s="306"/>
    </row>
    <row r="22" spans="1:6" ht="30">
      <c r="A22" s="355">
        <v>12</v>
      </c>
      <c r="B22" s="127" t="s">
        <v>234</v>
      </c>
      <c r="C22" s="127" t="s">
        <v>169</v>
      </c>
      <c r="D22" s="251">
        <v>0.12</v>
      </c>
      <c r="E22" s="148">
        <v>2014</v>
      </c>
      <c r="F22" s="306"/>
    </row>
    <row r="23" spans="1:6" ht="19.5" customHeight="1">
      <c r="A23" s="355">
        <v>13</v>
      </c>
      <c r="B23" s="127" t="s">
        <v>170</v>
      </c>
      <c r="C23" s="127" t="s">
        <v>149</v>
      </c>
      <c r="D23" s="251">
        <v>0.54</v>
      </c>
      <c r="E23" s="148">
        <v>2014</v>
      </c>
      <c r="F23" s="306"/>
    </row>
    <row r="24" spans="1:6" ht="19.5" customHeight="1">
      <c r="A24" s="355">
        <v>14</v>
      </c>
      <c r="B24" s="127" t="s">
        <v>224</v>
      </c>
      <c r="C24" s="127" t="s">
        <v>171</v>
      </c>
      <c r="D24" s="251">
        <v>1.1</v>
      </c>
      <c r="E24" s="148">
        <v>2014</v>
      </c>
      <c r="F24" s="306"/>
    </row>
    <row r="25" spans="1:6" ht="19.5" customHeight="1">
      <c r="A25" s="355">
        <v>15</v>
      </c>
      <c r="B25" s="127" t="s">
        <v>172</v>
      </c>
      <c r="C25" s="127" t="s">
        <v>150</v>
      </c>
      <c r="D25" s="251">
        <v>0.4</v>
      </c>
      <c r="E25" s="148">
        <v>2014</v>
      </c>
      <c r="F25" s="306"/>
    </row>
    <row r="26" spans="1:6" ht="19.5" customHeight="1">
      <c r="A26" s="355">
        <v>16</v>
      </c>
      <c r="B26" s="127" t="s">
        <v>225</v>
      </c>
      <c r="C26" s="127" t="s">
        <v>150</v>
      </c>
      <c r="D26" s="251">
        <v>0.1</v>
      </c>
      <c r="E26" s="148">
        <v>2014</v>
      </c>
      <c r="F26" s="306"/>
    </row>
    <row r="27" spans="1:6" ht="19.5" customHeight="1">
      <c r="A27" s="355">
        <v>17</v>
      </c>
      <c r="B27" s="127" t="s">
        <v>226</v>
      </c>
      <c r="C27" s="127" t="s">
        <v>150</v>
      </c>
      <c r="D27" s="251">
        <v>0.1</v>
      </c>
      <c r="E27" s="148">
        <v>2014</v>
      </c>
      <c r="F27" s="306"/>
    </row>
    <row r="28" spans="1:6" ht="19.5" customHeight="1">
      <c r="A28" s="355">
        <v>18</v>
      </c>
      <c r="B28" s="127" t="s">
        <v>173</v>
      </c>
      <c r="C28" s="127" t="s">
        <v>150</v>
      </c>
      <c r="D28" s="251">
        <v>0.1</v>
      </c>
      <c r="E28" s="148">
        <v>2014</v>
      </c>
      <c r="F28" s="306"/>
    </row>
    <row r="29" spans="1:6" ht="19.5" customHeight="1">
      <c r="A29" s="355">
        <v>19</v>
      </c>
      <c r="B29" s="127" t="s">
        <v>174</v>
      </c>
      <c r="C29" s="127" t="s">
        <v>150</v>
      </c>
      <c r="D29" s="251">
        <v>0.1</v>
      </c>
      <c r="E29" s="148">
        <v>2014</v>
      </c>
      <c r="F29" s="306"/>
    </row>
    <row r="30" spans="1:6" ht="19.5" customHeight="1">
      <c r="A30" s="355">
        <v>20</v>
      </c>
      <c r="B30" s="127" t="s">
        <v>175</v>
      </c>
      <c r="C30" s="127" t="s">
        <v>150</v>
      </c>
      <c r="D30" s="251">
        <v>0.1</v>
      </c>
      <c r="E30" s="148">
        <v>2014</v>
      </c>
      <c r="F30" s="306"/>
    </row>
    <row r="31" spans="1:6" ht="31.5" customHeight="1">
      <c r="A31" s="355">
        <v>21</v>
      </c>
      <c r="B31" s="127" t="s">
        <v>235</v>
      </c>
      <c r="C31" s="127" t="s">
        <v>153</v>
      </c>
      <c r="D31" s="251">
        <v>0.7</v>
      </c>
      <c r="E31" s="148">
        <v>2014</v>
      </c>
      <c r="F31" s="306"/>
    </row>
    <row r="32" spans="1:6" ht="33" customHeight="1">
      <c r="A32" s="355">
        <v>22</v>
      </c>
      <c r="B32" s="119" t="s">
        <v>236</v>
      </c>
      <c r="C32" s="127" t="s">
        <v>153</v>
      </c>
      <c r="D32" s="251">
        <v>0.6</v>
      </c>
      <c r="E32" s="148">
        <v>2014</v>
      </c>
      <c r="F32" s="306"/>
    </row>
    <row r="33" spans="1:6" ht="28.5" customHeight="1">
      <c r="A33" s="355">
        <v>23</v>
      </c>
      <c r="B33" s="127" t="s">
        <v>176</v>
      </c>
      <c r="C33" s="127" t="s">
        <v>166</v>
      </c>
      <c r="D33" s="251">
        <v>0.2</v>
      </c>
      <c r="E33" s="148">
        <v>2014</v>
      </c>
      <c r="F33" s="306"/>
    </row>
    <row r="34" spans="1:6" ht="19.5" customHeight="1">
      <c r="A34" s="355">
        <v>24</v>
      </c>
      <c r="B34" s="127" t="s">
        <v>177</v>
      </c>
      <c r="C34" s="127" t="s">
        <v>151</v>
      </c>
      <c r="D34" s="251">
        <v>0.21</v>
      </c>
      <c r="E34" s="148">
        <v>2014</v>
      </c>
      <c r="F34" s="306"/>
    </row>
    <row r="35" spans="1:6" ht="19.5" customHeight="1">
      <c r="A35" s="355">
        <v>25</v>
      </c>
      <c r="B35" s="127" t="s">
        <v>178</v>
      </c>
      <c r="C35" s="127" t="s">
        <v>151</v>
      </c>
      <c r="D35" s="251">
        <v>0.02</v>
      </c>
      <c r="E35" s="148">
        <v>2014</v>
      </c>
      <c r="F35" s="306"/>
    </row>
    <row r="36" spans="1:6" ht="19.5" customHeight="1">
      <c r="A36" s="355">
        <v>26</v>
      </c>
      <c r="B36" s="127" t="s">
        <v>179</v>
      </c>
      <c r="C36" s="127" t="s">
        <v>151</v>
      </c>
      <c r="D36" s="251">
        <v>0.16</v>
      </c>
      <c r="E36" s="148">
        <v>2014</v>
      </c>
      <c r="F36" s="306"/>
    </row>
    <row r="37" spans="1:6" ht="19.5" customHeight="1">
      <c r="A37" s="355">
        <v>27</v>
      </c>
      <c r="B37" s="127" t="s">
        <v>180</v>
      </c>
      <c r="C37" s="127" t="s">
        <v>151</v>
      </c>
      <c r="D37" s="251">
        <v>0.73</v>
      </c>
      <c r="E37" s="148">
        <v>2014</v>
      </c>
      <c r="F37" s="306"/>
    </row>
    <row r="38" spans="1:6" ht="19.5" customHeight="1">
      <c r="A38" s="355">
        <v>28</v>
      </c>
      <c r="B38" s="127" t="s">
        <v>181</v>
      </c>
      <c r="C38" s="127" t="s">
        <v>151</v>
      </c>
      <c r="D38" s="251">
        <v>0.15</v>
      </c>
      <c r="E38" s="148">
        <v>2014</v>
      </c>
      <c r="F38" s="306"/>
    </row>
    <row r="39" spans="1:6" ht="19.5" customHeight="1">
      <c r="A39" s="355">
        <v>29</v>
      </c>
      <c r="B39" s="127" t="s">
        <v>182</v>
      </c>
      <c r="C39" s="127" t="s">
        <v>183</v>
      </c>
      <c r="D39" s="251">
        <v>1.08</v>
      </c>
      <c r="E39" s="148">
        <v>2014</v>
      </c>
      <c r="F39" s="306"/>
    </row>
    <row r="40" spans="1:6" ht="19.5" customHeight="1">
      <c r="A40" s="355">
        <v>30</v>
      </c>
      <c r="B40" s="127" t="s">
        <v>184</v>
      </c>
      <c r="C40" s="127" t="s">
        <v>183</v>
      </c>
      <c r="D40" s="251">
        <v>0.22</v>
      </c>
      <c r="E40" s="148">
        <v>2014</v>
      </c>
      <c r="F40" s="306"/>
    </row>
    <row r="41" spans="1:6" ht="19.5" customHeight="1">
      <c r="A41" s="355">
        <v>31</v>
      </c>
      <c r="B41" s="127" t="s">
        <v>185</v>
      </c>
      <c r="C41" s="127" t="s">
        <v>183</v>
      </c>
      <c r="D41" s="251">
        <v>0.15</v>
      </c>
      <c r="E41" s="148">
        <v>2014</v>
      </c>
      <c r="F41" s="306"/>
    </row>
    <row r="42" spans="1:6" ht="19.5" customHeight="1">
      <c r="A42" s="355">
        <v>32</v>
      </c>
      <c r="B42" s="127" t="s">
        <v>186</v>
      </c>
      <c r="C42" s="127" t="s">
        <v>183</v>
      </c>
      <c r="D42" s="251">
        <v>0.28</v>
      </c>
      <c r="E42" s="148">
        <v>2014</v>
      </c>
      <c r="F42" s="306"/>
    </row>
    <row r="43" spans="1:6" ht="19.5" customHeight="1">
      <c r="A43" s="355">
        <v>33</v>
      </c>
      <c r="B43" s="127" t="s">
        <v>617</v>
      </c>
      <c r="C43" s="127" t="s">
        <v>183</v>
      </c>
      <c r="D43" s="251">
        <v>0.42</v>
      </c>
      <c r="E43" s="148">
        <v>2014</v>
      </c>
      <c r="F43" s="306"/>
    </row>
    <row r="44" spans="1:6" ht="19.5" customHeight="1">
      <c r="A44" s="355">
        <v>34</v>
      </c>
      <c r="B44" s="127" t="s">
        <v>237</v>
      </c>
      <c r="C44" s="127" t="s">
        <v>187</v>
      </c>
      <c r="D44" s="251">
        <v>0.02</v>
      </c>
      <c r="E44" s="148">
        <v>2014</v>
      </c>
      <c r="F44" s="306"/>
    </row>
    <row r="45" spans="1:6" ht="19.5" customHeight="1">
      <c r="A45" s="355">
        <v>35</v>
      </c>
      <c r="B45" s="127" t="s">
        <v>238</v>
      </c>
      <c r="C45" s="127" t="s">
        <v>187</v>
      </c>
      <c r="D45" s="251">
        <v>0.02</v>
      </c>
      <c r="E45" s="148">
        <v>2014</v>
      </c>
      <c r="F45" s="306"/>
    </row>
    <row r="46" spans="1:6" ht="19.5" customHeight="1">
      <c r="A46" s="355">
        <v>36</v>
      </c>
      <c r="B46" s="127" t="s">
        <v>239</v>
      </c>
      <c r="C46" s="127" t="s">
        <v>187</v>
      </c>
      <c r="D46" s="251">
        <v>0.02</v>
      </c>
      <c r="E46" s="148">
        <v>2014</v>
      </c>
      <c r="F46" s="306"/>
    </row>
    <row r="47" spans="1:6" ht="19.5" customHeight="1">
      <c r="A47" s="355">
        <v>37</v>
      </c>
      <c r="B47" s="127" t="s">
        <v>240</v>
      </c>
      <c r="C47" s="127" t="s">
        <v>187</v>
      </c>
      <c r="D47" s="251">
        <v>0.12</v>
      </c>
      <c r="E47" s="148">
        <v>2014</v>
      </c>
      <c r="F47" s="306"/>
    </row>
    <row r="48" spans="1:6" ht="19.5" customHeight="1">
      <c r="A48" s="355">
        <v>38</v>
      </c>
      <c r="B48" s="127" t="s">
        <v>241</v>
      </c>
      <c r="C48" s="127" t="s">
        <v>157</v>
      </c>
      <c r="D48" s="251">
        <v>0.3</v>
      </c>
      <c r="E48" s="148">
        <v>2014</v>
      </c>
      <c r="F48" s="306"/>
    </row>
    <row r="49" spans="1:6" ht="19.5" customHeight="1">
      <c r="A49" s="355">
        <v>39</v>
      </c>
      <c r="B49" s="127" t="s">
        <v>618</v>
      </c>
      <c r="C49" s="127" t="s">
        <v>157</v>
      </c>
      <c r="D49" s="251">
        <v>0.3</v>
      </c>
      <c r="E49" s="148">
        <v>2014</v>
      </c>
      <c r="F49" s="306"/>
    </row>
    <row r="50" spans="1:6" ht="19.5" customHeight="1">
      <c r="A50" s="355">
        <v>40</v>
      </c>
      <c r="B50" s="127" t="s">
        <v>242</v>
      </c>
      <c r="C50" s="127" t="s">
        <v>157</v>
      </c>
      <c r="D50" s="251">
        <v>0.2</v>
      </c>
      <c r="E50" s="148">
        <v>2014</v>
      </c>
      <c r="F50" s="306"/>
    </row>
    <row r="51" spans="1:6" ht="19.5" customHeight="1">
      <c r="A51" s="355">
        <v>41</v>
      </c>
      <c r="B51" s="127" t="s">
        <v>188</v>
      </c>
      <c r="C51" s="127" t="s">
        <v>189</v>
      </c>
      <c r="D51" s="251">
        <v>0.85</v>
      </c>
      <c r="E51" s="148">
        <v>2014</v>
      </c>
      <c r="F51" s="306"/>
    </row>
    <row r="52" spans="1:6" ht="19.5" customHeight="1">
      <c r="A52" s="355">
        <v>42</v>
      </c>
      <c r="B52" s="127" t="s">
        <v>190</v>
      </c>
      <c r="C52" s="127" t="s">
        <v>189</v>
      </c>
      <c r="D52" s="251">
        <v>0.34</v>
      </c>
      <c r="E52" s="148">
        <v>2014</v>
      </c>
      <c r="F52" s="306"/>
    </row>
    <row r="53" spans="1:6" ht="19.5" customHeight="1">
      <c r="A53" s="355">
        <v>43</v>
      </c>
      <c r="B53" s="126" t="s">
        <v>243</v>
      </c>
      <c r="C53" s="126" t="s">
        <v>191</v>
      </c>
      <c r="D53" s="273">
        <v>0.16</v>
      </c>
      <c r="E53" s="148">
        <v>2014</v>
      </c>
      <c r="F53" s="306"/>
    </row>
    <row r="54" spans="1:6" ht="19.5" customHeight="1">
      <c r="A54" s="355">
        <v>44</v>
      </c>
      <c r="B54" s="126" t="s">
        <v>244</v>
      </c>
      <c r="C54" s="126" t="s">
        <v>191</v>
      </c>
      <c r="D54" s="273">
        <v>0.46</v>
      </c>
      <c r="E54" s="148">
        <v>2014</v>
      </c>
      <c r="F54" s="306"/>
    </row>
    <row r="55" spans="1:6" ht="19.5" customHeight="1">
      <c r="A55" s="355">
        <v>45</v>
      </c>
      <c r="B55" s="126" t="s">
        <v>192</v>
      </c>
      <c r="C55" s="126" t="s">
        <v>191</v>
      </c>
      <c r="D55" s="273">
        <v>0.87</v>
      </c>
      <c r="E55" s="148">
        <v>2014</v>
      </c>
      <c r="F55" s="306"/>
    </row>
    <row r="56" spans="1:6" ht="19.5" customHeight="1">
      <c r="A56" s="355">
        <v>46</v>
      </c>
      <c r="B56" s="126" t="s">
        <v>193</v>
      </c>
      <c r="C56" s="126" t="s">
        <v>191</v>
      </c>
      <c r="D56" s="273">
        <v>0.12</v>
      </c>
      <c r="E56" s="148">
        <v>2014</v>
      </c>
      <c r="F56" s="306"/>
    </row>
    <row r="57" spans="1:6" ht="19.5" customHeight="1">
      <c r="A57" s="355">
        <v>47</v>
      </c>
      <c r="B57" s="126" t="s">
        <v>194</v>
      </c>
      <c r="C57" s="126" t="s">
        <v>191</v>
      </c>
      <c r="D57" s="273">
        <v>0.13</v>
      </c>
      <c r="E57" s="148">
        <v>2014</v>
      </c>
      <c r="F57" s="306"/>
    </row>
    <row r="58" spans="1:6" ht="15">
      <c r="A58" s="353" t="s">
        <v>269</v>
      </c>
      <c r="B58" s="315" t="s">
        <v>255</v>
      </c>
      <c r="C58" s="128"/>
      <c r="D58" s="354">
        <f>D59</f>
        <v>0.4</v>
      </c>
      <c r="E58" s="77"/>
      <c r="F58" s="306"/>
    </row>
    <row r="59" spans="1:6" s="149" customFormat="1" ht="15">
      <c r="A59" s="355">
        <v>48</v>
      </c>
      <c r="B59" s="270" t="s">
        <v>257</v>
      </c>
      <c r="C59" s="126" t="s">
        <v>256</v>
      </c>
      <c r="D59" s="251">
        <v>0.4</v>
      </c>
      <c r="E59" s="78">
        <v>2014</v>
      </c>
      <c r="F59" s="357"/>
    </row>
    <row r="60" spans="1:6" ht="15">
      <c r="A60" s="353" t="s">
        <v>270</v>
      </c>
      <c r="B60" s="128" t="s">
        <v>148</v>
      </c>
      <c r="C60" s="128"/>
      <c r="D60" s="356">
        <f>SUM(D61:D63)</f>
        <v>20.1</v>
      </c>
      <c r="E60" s="221"/>
      <c r="F60" s="306"/>
    </row>
    <row r="61" spans="1:6" s="184" customFormat="1" ht="19.5" customHeight="1">
      <c r="A61" s="355">
        <v>49</v>
      </c>
      <c r="B61" s="126" t="s">
        <v>619</v>
      </c>
      <c r="C61" s="126" t="s">
        <v>149</v>
      </c>
      <c r="D61" s="273">
        <v>0.2</v>
      </c>
      <c r="E61" s="148">
        <v>2014</v>
      </c>
      <c r="F61" s="306" t="s">
        <v>556</v>
      </c>
    </row>
    <row r="62" spans="1:6" s="184" customFormat="1" ht="30">
      <c r="A62" s="355">
        <v>50</v>
      </c>
      <c r="B62" s="265" t="s">
        <v>708</v>
      </c>
      <c r="C62" s="126" t="s">
        <v>191</v>
      </c>
      <c r="D62" s="273">
        <v>19.6</v>
      </c>
      <c r="E62" s="148">
        <v>2014</v>
      </c>
      <c r="F62" s="306" t="s">
        <v>556</v>
      </c>
    </row>
    <row r="63" spans="1:6" ht="15">
      <c r="A63" s="355">
        <v>51</v>
      </c>
      <c r="B63" s="126" t="s">
        <v>620</v>
      </c>
      <c r="C63" s="127" t="s">
        <v>187</v>
      </c>
      <c r="D63" s="251">
        <v>0.3</v>
      </c>
      <c r="E63" s="148">
        <v>2014</v>
      </c>
      <c r="F63" s="306"/>
    </row>
    <row r="64" spans="1:6" ht="19.5" customHeight="1">
      <c r="A64" s="353" t="s">
        <v>272</v>
      </c>
      <c r="B64" s="128" t="s">
        <v>551</v>
      </c>
      <c r="C64" s="128"/>
      <c r="D64" s="356">
        <f>SUM(D65:D74)</f>
        <v>7.629999999999999</v>
      </c>
      <c r="E64" s="148"/>
      <c r="F64" s="306"/>
    </row>
    <row r="65" spans="1:6" ht="19.5" customHeight="1">
      <c r="A65" s="355">
        <v>52</v>
      </c>
      <c r="B65" s="127" t="s">
        <v>621</v>
      </c>
      <c r="C65" s="127" t="s">
        <v>152</v>
      </c>
      <c r="D65" s="251">
        <v>0.38</v>
      </c>
      <c r="E65" s="148">
        <v>2014</v>
      </c>
      <c r="F65" s="306"/>
    </row>
    <row r="66" spans="1:6" ht="19.5" customHeight="1">
      <c r="A66" s="355">
        <v>53</v>
      </c>
      <c r="B66" s="127" t="s">
        <v>154</v>
      </c>
      <c r="C66" s="127" t="s">
        <v>153</v>
      </c>
      <c r="D66" s="251">
        <v>0.5</v>
      </c>
      <c r="E66" s="148">
        <v>2014</v>
      </c>
      <c r="F66" s="306"/>
    </row>
    <row r="67" spans="1:6" ht="19.5" customHeight="1">
      <c r="A67" s="355">
        <v>54</v>
      </c>
      <c r="B67" s="127" t="s">
        <v>155</v>
      </c>
      <c r="C67" s="127" t="s">
        <v>153</v>
      </c>
      <c r="D67" s="251">
        <v>0.2</v>
      </c>
      <c r="E67" s="148">
        <v>2014</v>
      </c>
      <c r="F67" s="306"/>
    </row>
    <row r="68" spans="1:6" ht="33" customHeight="1">
      <c r="A68" s="355">
        <v>55</v>
      </c>
      <c r="B68" s="127" t="s">
        <v>156</v>
      </c>
      <c r="C68" s="127" t="s">
        <v>153</v>
      </c>
      <c r="D68" s="251">
        <v>0.35</v>
      </c>
      <c r="E68" s="148">
        <v>2014</v>
      </c>
      <c r="F68" s="306"/>
    </row>
    <row r="69" spans="1:6" ht="21" customHeight="1">
      <c r="A69" s="355">
        <v>56</v>
      </c>
      <c r="B69" s="127" t="s">
        <v>622</v>
      </c>
      <c r="C69" s="127" t="s">
        <v>153</v>
      </c>
      <c r="D69" s="251">
        <v>0.15</v>
      </c>
      <c r="E69" s="148">
        <v>2014</v>
      </c>
      <c r="F69" s="306"/>
    </row>
    <row r="70" spans="1:6" s="184" customFormat="1" ht="30">
      <c r="A70" s="355">
        <v>57</v>
      </c>
      <c r="B70" s="127" t="s">
        <v>623</v>
      </c>
      <c r="C70" s="127" t="s">
        <v>191</v>
      </c>
      <c r="D70" s="251">
        <v>1.98</v>
      </c>
      <c r="E70" s="148">
        <v>2014</v>
      </c>
      <c r="F70" s="306" t="s">
        <v>556</v>
      </c>
    </row>
    <row r="71" spans="1:6" s="184" customFormat="1" ht="33.75" customHeight="1">
      <c r="A71" s="355">
        <v>58</v>
      </c>
      <c r="B71" s="127" t="s">
        <v>624</v>
      </c>
      <c r="C71" s="127" t="s">
        <v>625</v>
      </c>
      <c r="D71" s="251">
        <v>1.71</v>
      </c>
      <c r="E71" s="148">
        <v>2014</v>
      </c>
      <c r="F71" s="306" t="s">
        <v>556</v>
      </c>
    </row>
    <row r="72" spans="1:6" ht="15">
      <c r="A72" s="355">
        <v>59</v>
      </c>
      <c r="B72" s="127" t="s">
        <v>158</v>
      </c>
      <c r="C72" s="127" t="s">
        <v>171</v>
      </c>
      <c r="D72" s="251">
        <v>0.35</v>
      </c>
      <c r="E72" s="148">
        <v>2014</v>
      </c>
      <c r="F72" s="306"/>
    </row>
    <row r="73" spans="1:6" ht="19.5" customHeight="1">
      <c r="A73" s="355">
        <v>60</v>
      </c>
      <c r="B73" s="127" t="s">
        <v>159</v>
      </c>
      <c r="C73" s="127" t="s">
        <v>191</v>
      </c>
      <c r="D73" s="251">
        <v>0.14</v>
      </c>
      <c r="E73" s="148">
        <v>2014</v>
      </c>
      <c r="F73" s="306"/>
    </row>
    <row r="74" spans="1:6" ht="19.5" customHeight="1">
      <c r="A74" s="355">
        <v>61</v>
      </c>
      <c r="B74" s="127" t="s">
        <v>160</v>
      </c>
      <c r="C74" s="127" t="s">
        <v>230</v>
      </c>
      <c r="D74" s="251">
        <v>1.87</v>
      </c>
      <c r="E74" s="148">
        <v>2014</v>
      </c>
      <c r="F74" s="306"/>
    </row>
    <row r="75" spans="1:6" ht="19.5" customHeight="1">
      <c r="A75" s="353" t="s">
        <v>273</v>
      </c>
      <c r="B75" s="128" t="s">
        <v>7</v>
      </c>
      <c r="C75" s="128"/>
      <c r="D75" s="356">
        <f>SUM(D76:D77)</f>
        <v>52.08</v>
      </c>
      <c r="E75" s="148"/>
      <c r="F75" s="306"/>
    </row>
    <row r="76" spans="1:6" ht="30">
      <c r="A76" s="355">
        <v>62</v>
      </c>
      <c r="B76" s="127" t="s">
        <v>161</v>
      </c>
      <c r="C76" s="127" t="s">
        <v>426</v>
      </c>
      <c r="D76" s="251">
        <v>11.68</v>
      </c>
      <c r="E76" s="148">
        <v>2014</v>
      </c>
      <c r="F76" s="306"/>
    </row>
    <row r="77" spans="1:6" s="147" customFormat="1" ht="60">
      <c r="A77" s="355">
        <v>63</v>
      </c>
      <c r="B77" s="127" t="s">
        <v>247</v>
      </c>
      <c r="C77" s="127" t="s">
        <v>248</v>
      </c>
      <c r="D77" s="78">
        <v>40.4</v>
      </c>
      <c r="E77" s="358">
        <v>2014</v>
      </c>
      <c r="F77" s="306"/>
    </row>
    <row r="78" spans="1:6" ht="19.5" customHeight="1">
      <c r="A78" s="353" t="s">
        <v>274</v>
      </c>
      <c r="B78" s="128" t="s">
        <v>227</v>
      </c>
      <c r="C78" s="128"/>
      <c r="D78" s="356">
        <f>SUM(D79:D81)</f>
        <v>0.55</v>
      </c>
      <c r="E78" s="148"/>
      <c r="F78" s="306"/>
    </row>
    <row r="79" spans="1:6" ht="19.5" customHeight="1">
      <c r="A79" s="355">
        <v>64</v>
      </c>
      <c r="B79" s="127" t="s">
        <v>162</v>
      </c>
      <c r="C79" s="127" t="s">
        <v>151</v>
      </c>
      <c r="D79" s="251">
        <v>0.2</v>
      </c>
      <c r="E79" s="148">
        <v>2014</v>
      </c>
      <c r="F79" s="306"/>
    </row>
    <row r="80" spans="1:6" ht="19.5" customHeight="1">
      <c r="A80" s="355">
        <v>65</v>
      </c>
      <c r="B80" s="127" t="s">
        <v>163</v>
      </c>
      <c r="C80" s="127" t="s">
        <v>151</v>
      </c>
      <c r="D80" s="251">
        <v>0.2</v>
      </c>
      <c r="E80" s="148">
        <v>2014</v>
      </c>
      <c r="F80" s="306"/>
    </row>
    <row r="81" spans="1:6" ht="19.5" customHeight="1">
      <c r="A81" s="355">
        <v>66</v>
      </c>
      <c r="B81" s="127" t="s">
        <v>164</v>
      </c>
      <c r="C81" s="127" t="s">
        <v>151</v>
      </c>
      <c r="D81" s="251">
        <v>0.15</v>
      </c>
      <c r="E81" s="148">
        <v>2014</v>
      </c>
      <c r="F81" s="306"/>
    </row>
    <row r="82" spans="1:6" ht="19.5" customHeight="1">
      <c r="A82" s="96" t="s">
        <v>275</v>
      </c>
      <c r="B82" s="128" t="s">
        <v>468</v>
      </c>
      <c r="C82" s="128"/>
      <c r="D82" s="356">
        <f>SUM(D83:D85)</f>
        <v>1.13</v>
      </c>
      <c r="E82" s="148"/>
      <c r="F82" s="306"/>
    </row>
    <row r="83" spans="1:6" ht="19.5" customHeight="1">
      <c r="A83" s="355">
        <v>67</v>
      </c>
      <c r="B83" s="127" t="s">
        <v>231</v>
      </c>
      <c r="C83" s="127" t="s">
        <v>149</v>
      </c>
      <c r="D83" s="251">
        <v>0.63</v>
      </c>
      <c r="E83" s="148">
        <v>2014</v>
      </c>
      <c r="F83" s="306"/>
    </row>
    <row r="84" spans="1:6" ht="19.5" customHeight="1">
      <c r="A84" s="355">
        <v>68</v>
      </c>
      <c r="B84" s="127" t="s">
        <v>626</v>
      </c>
      <c r="C84" s="127" t="s">
        <v>150</v>
      </c>
      <c r="D84" s="251">
        <v>0.1</v>
      </c>
      <c r="E84" s="148">
        <v>2014</v>
      </c>
      <c r="F84" s="306"/>
    </row>
    <row r="85" spans="1:6" ht="19.5" customHeight="1">
      <c r="A85" s="355">
        <v>69</v>
      </c>
      <c r="B85" s="127" t="s">
        <v>165</v>
      </c>
      <c r="C85" s="127" t="s">
        <v>166</v>
      </c>
      <c r="D85" s="251">
        <v>0.4</v>
      </c>
      <c r="E85" s="148">
        <v>2014</v>
      </c>
      <c r="F85" s="306"/>
    </row>
    <row r="86" spans="1:6" ht="19.5" customHeight="1">
      <c r="A86" s="353" t="s">
        <v>276</v>
      </c>
      <c r="B86" s="128" t="s">
        <v>546</v>
      </c>
      <c r="C86" s="128"/>
      <c r="D86" s="356">
        <f>SUM(D87)</f>
        <v>0.55</v>
      </c>
      <c r="E86" s="148"/>
      <c r="F86" s="306"/>
    </row>
    <row r="87" spans="1:6" ht="19.5" customHeight="1">
      <c r="A87" s="355">
        <v>70</v>
      </c>
      <c r="B87" s="126" t="s">
        <v>232</v>
      </c>
      <c r="C87" s="127" t="s">
        <v>151</v>
      </c>
      <c r="D87" s="251">
        <v>0.55</v>
      </c>
      <c r="E87" s="148">
        <v>2014</v>
      </c>
      <c r="F87" s="306"/>
    </row>
    <row r="88" spans="1:6" ht="15">
      <c r="A88" s="353" t="s">
        <v>285</v>
      </c>
      <c r="B88" s="128" t="s">
        <v>52</v>
      </c>
      <c r="C88" s="485"/>
      <c r="D88" s="356">
        <f>SUM(D89:D90)</f>
        <v>5.550000000000001</v>
      </c>
      <c r="E88" s="148"/>
      <c r="F88" s="306"/>
    </row>
    <row r="89" spans="1:6" ht="30">
      <c r="A89" s="355">
        <v>71</v>
      </c>
      <c r="B89" s="127" t="s">
        <v>807</v>
      </c>
      <c r="C89" s="127" t="s">
        <v>150</v>
      </c>
      <c r="D89" s="251">
        <v>0.15</v>
      </c>
      <c r="E89" s="148">
        <v>2014</v>
      </c>
      <c r="F89" s="306"/>
    </row>
    <row r="90" spans="1:6" ht="19.5" customHeight="1">
      <c r="A90" s="355">
        <v>72</v>
      </c>
      <c r="B90" s="126" t="s">
        <v>627</v>
      </c>
      <c r="C90" s="127" t="s">
        <v>150</v>
      </c>
      <c r="D90" s="251">
        <v>5.4</v>
      </c>
      <c r="E90" s="148">
        <v>2014</v>
      </c>
      <c r="F90" s="306"/>
    </row>
    <row r="91" spans="1:6" s="76" customFormat="1" ht="20.25" customHeight="1" thickBot="1">
      <c r="A91" s="359">
        <v>72</v>
      </c>
      <c r="B91" s="360" t="s">
        <v>530</v>
      </c>
      <c r="C91" s="378"/>
      <c r="D91" s="361">
        <f>D8+D11+D18+D58+D60+D64+D75+D78+D82+D86+D88</f>
        <v>189.63</v>
      </c>
      <c r="E91" s="360"/>
      <c r="F91" s="347"/>
    </row>
    <row r="92" ht="16.5" thickTop="1">
      <c r="A92" s="134"/>
    </row>
    <row r="93" spans="1:6" ht="16.5" customHeight="1">
      <c r="A93" s="161"/>
      <c r="B93" s="496"/>
      <c r="C93" s="496"/>
      <c r="D93" s="496"/>
      <c r="E93" s="496"/>
      <c r="F93" s="496"/>
    </row>
    <row r="94" spans="1:2" ht="18.75">
      <c r="A94" s="161"/>
      <c r="B94" s="57"/>
    </row>
    <row r="95" spans="1:2" ht="18.75">
      <c r="A95" s="161"/>
      <c r="B95" s="57"/>
    </row>
    <row r="96" spans="1:2" ht="18.75">
      <c r="A96" s="161"/>
      <c r="B96" s="57"/>
    </row>
    <row r="97" spans="1:2" ht="18.75">
      <c r="A97" s="161"/>
      <c r="B97" s="58"/>
    </row>
    <row r="98" spans="1:2" ht="18.75">
      <c r="A98" s="161"/>
      <c r="B98" s="58"/>
    </row>
  </sheetData>
  <sheetProtection/>
  <mergeCells count="8">
    <mergeCell ref="A5:F5"/>
    <mergeCell ref="A6:F6"/>
    <mergeCell ref="A4:B4"/>
    <mergeCell ref="B93:F93"/>
    <mergeCell ref="A2:B2"/>
    <mergeCell ref="A3:B3"/>
    <mergeCell ref="C2:F2"/>
    <mergeCell ref="C3:F3"/>
  </mergeCells>
  <printOptions horizontalCentered="1"/>
  <pageMargins left="0.75" right="0.5" top="0.5" bottom="0.5" header="0.25" footer="0.25"/>
  <pageSetup horizontalDpi="600" verticalDpi="600" orientation="portrait" paperSize="9" scale="95" r:id="rId2"/>
  <headerFooter alignWithMargins="0">
    <oddFooter>&amp;R&amp;P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5.28125" style="56" customWidth="1"/>
    <col min="2" max="2" width="50.7109375" style="33" customWidth="1"/>
    <col min="3" max="3" width="32.57421875" style="56" customWidth="1"/>
    <col min="4" max="4" width="9.8515625" style="59" customWidth="1"/>
    <col min="5" max="5" width="10.7109375" style="56" customWidth="1"/>
    <col min="6" max="6" width="8.421875" style="0" customWidth="1"/>
    <col min="7" max="7" width="8.140625" style="0" customWidth="1"/>
    <col min="8" max="8" width="7.57421875" style="0" customWidth="1"/>
  </cols>
  <sheetData>
    <row r="1" spans="1:8" ht="16.5" customHeight="1">
      <c r="A1" s="491" t="s">
        <v>800</v>
      </c>
      <c r="B1" s="491"/>
      <c r="C1" s="492" t="s">
        <v>802</v>
      </c>
      <c r="D1" s="492"/>
      <c r="E1" s="492"/>
      <c r="F1" s="492"/>
      <c r="G1" s="492"/>
      <c r="H1" s="492"/>
    </row>
    <row r="2" spans="1:8" ht="16.5" customHeight="1">
      <c r="A2" s="492" t="s">
        <v>801</v>
      </c>
      <c r="B2" s="492"/>
      <c r="C2" s="492" t="s">
        <v>803</v>
      </c>
      <c r="D2" s="492"/>
      <c r="E2" s="492"/>
      <c r="F2" s="492"/>
      <c r="G2" s="492"/>
      <c r="H2" s="492"/>
    </row>
    <row r="3" spans="1:2" ht="20.25" customHeight="1">
      <c r="A3" s="136"/>
      <c r="B3" s="136"/>
    </row>
    <row r="4" spans="1:8" ht="40.5" customHeight="1">
      <c r="A4" s="509" t="s">
        <v>805</v>
      </c>
      <c r="B4" s="509"/>
      <c r="C4" s="509"/>
      <c r="D4" s="509"/>
      <c r="E4" s="509"/>
      <c r="F4" s="509"/>
      <c r="G4" s="509"/>
      <c r="H4" s="509"/>
    </row>
    <row r="5" spans="1:8" ht="29.25" customHeight="1" thickBot="1">
      <c r="A5" s="550" t="str">
        <f>Tong!A6</f>
        <v>(Kèm theo Nghị quyết số 116/2014/NQ-HĐND ngày 20/12/2014 của Hội đồng nhân dân tỉnh)</v>
      </c>
      <c r="B5" s="551"/>
      <c r="C5" s="551"/>
      <c r="D5" s="551"/>
      <c r="E5" s="551"/>
      <c r="F5" s="551"/>
      <c r="G5" s="551"/>
      <c r="H5" s="551"/>
    </row>
    <row r="6" spans="1:8" ht="20.25" customHeight="1" thickTop="1">
      <c r="A6" s="552" t="s">
        <v>427</v>
      </c>
      <c r="B6" s="545" t="s">
        <v>738</v>
      </c>
      <c r="C6" s="545" t="s">
        <v>195</v>
      </c>
      <c r="D6" s="545" t="s">
        <v>710</v>
      </c>
      <c r="E6" s="547" t="s">
        <v>711</v>
      </c>
      <c r="F6" s="547" t="s">
        <v>712</v>
      </c>
      <c r="G6" s="547"/>
      <c r="H6" s="549"/>
    </row>
    <row r="7" spans="1:8" ht="57">
      <c r="A7" s="553"/>
      <c r="B7" s="554"/>
      <c r="C7" s="554"/>
      <c r="D7" s="546"/>
      <c r="E7" s="548"/>
      <c r="F7" s="77" t="s">
        <v>735</v>
      </c>
      <c r="G7" s="77" t="s">
        <v>736</v>
      </c>
      <c r="H7" s="375" t="s">
        <v>737</v>
      </c>
    </row>
    <row r="8" spans="1:8" s="174" customFormat="1" ht="39.75" customHeight="1">
      <c r="A8" s="355">
        <v>1</v>
      </c>
      <c r="B8" s="271" t="s">
        <v>409</v>
      </c>
      <c r="C8" s="272" t="s">
        <v>713</v>
      </c>
      <c r="D8" s="89">
        <v>2014</v>
      </c>
      <c r="E8" s="178">
        <v>2.2</v>
      </c>
      <c r="F8" s="178">
        <v>2.2</v>
      </c>
      <c r="G8" s="362"/>
      <c r="H8" s="363"/>
    </row>
    <row r="9" spans="1:8" s="274" customFormat="1" ht="37.5" customHeight="1">
      <c r="A9" s="97">
        <v>2</v>
      </c>
      <c r="B9" s="92" t="s">
        <v>714</v>
      </c>
      <c r="C9" s="148" t="s">
        <v>739</v>
      </c>
      <c r="D9" s="78">
        <v>2014</v>
      </c>
      <c r="E9" s="273">
        <v>0.94</v>
      </c>
      <c r="F9" s="273">
        <v>0.94</v>
      </c>
      <c r="G9" s="364"/>
      <c r="H9" s="365"/>
    </row>
    <row r="10" spans="1:8" s="174" customFormat="1" ht="34.5" customHeight="1">
      <c r="A10" s="355">
        <v>3</v>
      </c>
      <c r="B10" s="92" t="s">
        <v>715</v>
      </c>
      <c r="C10" s="148" t="s">
        <v>740</v>
      </c>
      <c r="D10" s="78">
        <v>2014</v>
      </c>
      <c r="E10" s="273">
        <v>0.52</v>
      </c>
      <c r="F10" s="273">
        <v>0.52</v>
      </c>
      <c r="G10" s="362"/>
      <c r="H10" s="363"/>
    </row>
    <row r="11" spans="1:8" s="174" customFormat="1" ht="35.25" customHeight="1">
      <c r="A11" s="97">
        <v>4</v>
      </c>
      <c r="B11" s="275" t="s">
        <v>716</v>
      </c>
      <c r="C11" s="81" t="s">
        <v>717</v>
      </c>
      <c r="D11" s="89">
        <v>2014</v>
      </c>
      <c r="E11" s="178">
        <v>1.77</v>
      </c>
      <c r="F11" s="178">
        <v>1.77</v>
      </c>
      <c r="G11" s="362"/>
      <c r="H11" s="363"/>
    </row>
    <row r="12" spans="1:8" s="174" customFormat="1" ht="28.5" customHeight="1">
      <c r="A12" s="355">
        <v>5</v>
      </c>
      <c r="B12" s="275" t="s">
        <v>718</v>
      </c>
      <c r="C12" s="81" t="s">
        <v>741</v>
      </c>
      <c r="D12" s="89">
        <v>2014</v>
      </c>
      <c r="E12" s="178">
        <v>0.03</v>
      </c>
      <c r="F12" s="178">
        <v>0.03</v>
      </c>
      <c r="G12" s="362"/>
      <c r="H12" s="363"/>
    </row>
    <row r="13" spans="1:8" s="174" customFormat="1" ht="37.5" customHeight="1">
      <c r="A13" s="97">
        <v>6</v>
      </c>
      <c r="B13" s="275" t="s">
        <v>719</v>
      </c>
      <c r="C13" s="81" t="s">
        <v>720</v>
      </c>
      <c r="D13" s="89">
        <v>2014</v>
      </c>
      <c r="E13" s="178">
        <v>3.35</v>
      </c>
      <c r="F13" s="178">
        <v>3.35</v>
      </c>
      <c r="G13" s="362"/>
      <c r="H13" s="363"/>
    </row>
    <row r="14" spans="1:8" s="174" customFormat="1" ht="44.25" customHeight="1">
      <c r="A14" s="355">
        <v>7</v>
      </c>
      <c r="B14" s="270" t="s">
        <v>721</v>
      </c>
      <c r="C14" s="78" t="s">
        <v>742</v>
      </c>
      <c r="D14" s="89">
        <v>2014</v>
      </c>
      <c r="E14" s="148">
        <v>0.25</v>
      </c>
      <c r="F14" s="148">
        <v>0.25</v>
      </c>
      <c r="G14" s="362"/>
      <c r="H14" s="363"/>
    </row>
    <row r="15" spans="1:8" s="174" customFormat="1" ht="36" customHeight="1">
      <c r="A15" s="366">
        <v>8</v>
      </c>
      <c r="B15" s="270" t="s">
        <v>722</v>
      </c>
      <c r="C15" s="78" t="s">
        <v>723</v>
      </c>
      <c r="D15" s="89">
        <v>2014</v>
      </c>
      <c r="E15" s="148">
        <v>0.21</v>
      </c>
      <c r="F15" s="148">
        <v>0.21</v>
      </c>
      <c r="G15" s="362"/>
      <c r="H15" s="363"/>
    </row>
    <row r="16" spans="1:8" s="174" customFormat="1" ht="35.25" customHeight="1">
      <c r="A16" s="355">
        <v>9</v>
      </c>
      <c r="B16" s="151" t="s">
        <v>761</v>
      </c>
      <c r="C16" s="78" t="s">
        <v>724</v>
      </c>
      <c r="D16" s="89">
        <v>2014</v>
      </c>
      <c r="E16" s="148">
        <v>0.14</v>
      </c>
      <c r="F16" s="148">
        <v>0.14</v>
      </c>
      <c r="G16" s="362"/>
      <c r="H16" s="363"/>
    </row>
    <row r="17" spans="1:8" s="174" customFormat="1" ht="35.25" customHeight="1">
      <c r="A17" s="366">
        <v>10</v>
      </c>
      <c r="B17" s="126" t="s">
        <v>725</v>
      </c>
      <c r="C17" s="78" t="s">
        <v>726</v>
      </c>
      <c r="D17" s="148">
        <v>2014</v>
      </c>
      <c r="E17" s="78">
        <v>0.24</v>
      </c>
      <c r="F17" s="78">
        <v>0.24</v>
      </c>
      <c r="G17" s="362"/>
      <c r="H17" s="363"/>
    </row>
    <row r="18" spans="1:8" s="174" customFormat="1" ht="35.25" customHeight="1">
      <c r="A18" s="366">
        <v>11</v>
      </c>
      <c r="B18" s="374" t="s">
        <v>727</v>
      </c>
      <c r="C18" s="148" t="s">
        <v>728</v>
      </c>
      <c r="D18" s="78">
        <v>2014</v>
      </c>
      <c r="E18" s="148">
        <v>0.36</v>
      </c>
      <c r="F18" s="148">
        <v>0.36</v>
      </c>
      <c r="G18" s="362"/>
      <c r="H18" s="363"/>
    </row>
    <row r="19" spans="1:8" s="174" customFormat="1" ht="35.25" customHeight="1">
      <c r="A19" s="366">
        <v>12</v>
      </c>
      <c r="B19" s="374" t="s">
        <v>729</v>
      </c>
      <c r="C19" s="148" t="s">
        <v>743</v>
      </c>
      <c r="D19" s="78">
        <v>2014</v>
      </c>
      <c r="E19" s="148">
        <v>1.33</v>
      </c>
      <c r="F19" s="148">
        <v>1.33</v>
      </c>
      <c r="G19" s="362"/>
      <c r="H19" s="363"/>
    </row>
    <row r="20" spans="1:8" s="174" customFormat="1" ht="35.25" customHeight="1">
      <c r="A20" s="366">
        <v>13</v>
      </c>
      <c r="B20" s="127" t="s">
        <v>730</v>
      </c>
      <c r="C20" s="78" t="s">
        <v>739</v>
      </c>
      <c r="D20" s="148">
        <v>2014</v>
      </c>
      <c r="E20" s="78">
        <v>0.61</v>
      </c>
      <c r="F20" s="78">
        <v>0.61</v>
      </c>
      <c r="G20" s="362"/>
      <c r="H20" s="363"/>
    </row>
    <row r="21" spans="1:8" s="174" customFormat="1" ht="35.25" customHeight="1">
      <c r="A21" s="366">
        <v>14</v>
      </c>
      <c r="B21" s="127" t="s">
        <v>719</v>
      </c>
      <c r="C21" s="78" t="s">
        <v>744</v>
      </c>
      <c r="D21" s="148">
        <v>2014</v>
      </c>
      <c r="E21" s="78">
        <v>3.48</v>
      </c>
      <c r="F21" s="78">
        <v>3.48</v>
      </c>
      <c r="G21" s="362"/>
      <c r="H21" s="363"/>
    </row>
    <row r="22" spans="1:8" s="174" customFormat="1" ht="35.25" customHeight="1">
      <c r="A22" s="366">
        <v>15</v>
      </c>
      <c r="B22" s="127" t="s">
        <v>731</v>
      </c>
      <c r="C22" s="78" t="s">
        <v>415</v>
      </c>
      <c r="D22" s="148">
        <v>2014</v>
      </c>
      <c r="E22" s="78">
        <v>4</v>
      </c>
      <c r="F22" s="78">
        <v>4</v>
      </c>
      <c r="G22" s="362"/>
      <c r="H22" s="363"/>
    </row>
    <row r="23" spans="1:8" s="174" customFormat="1" ht="35.25" customHeight="1">
      <c r="A23" s="366">
        <v>16</v>
      </c>
      <c r="B23" s="127" t="s">
        <v>732</v>
      </c>
      <c r="C23" s="78" t="s">
        <v>745</v>
      </c>
      <c r="D23" s="148">
        <v>2014</v>
      </c>
      <c r="E23" s="78">
        <v>0.44</v>
      </c>
      <c r="F23" s="78">
        <v>0.44</v>
      </c>
      <c r="G23" s="362"/>
      <c r="H23" s="363"/>
    </row>
    <row r="24" spans="1:8" s="174" customFormat="1" ht="35.25" customHeight="1">
      <c r="A24" s="366">
        <v>17</v>
      </c>
      <c r="B24" s="119" t="s">
        <v>766</v>
      </c>
      <c r="C24" s="102" t="s">
        <v>770</v>
      </c>
      <c r="D24" s="252">
        <v>2014</v>
      </c>
      <c r="E24" s="177">
        <v>6</v>
      </c>
      <c r="F24" s="177">
        <v>6</v>
      </c>
      <c r="G24" s="362"/>
      <c r="H24" s="363"/>
    </row>
    <row r="25" spans="1:8" s="174" customFormat="1" ht="35.25" customHeight="1">
      <c r="A25" s="366">
        <v>18</v>
      </c>
      <c r="B25" s="119" t="s">
        <v>766</v>
      </c>
      <c r="C25" s="102" t="s">
        <v>771</v>
      </c>
      <c r="D25" s="89">
        <v>2014</v>
      </c>
      <c r="E25" s="273">
        <v>3.5</v>
      </c>
      <c r="F25" s="273">
        <v>3.5</v>
      </c>
      <c r="G25" s="362"/>
      <c r="H25" s="363"/>
    </row>
    <row r="26" spans="1:8" s="174" customFormat="1" ht="35.25" customHeight="1">
      <c r="A26" s="366">
        <v>19</v>
      </c>
      <c r="B26" s="465" t="s">
        <v>765</v>
      </c>
      <c r="C26" s="103" t="s">
        <v>772</v>
      </c>
      <c r="D26" s="89">
        <v>2014</v>
      </c>
      <c r="E26" s="273">
        <v>0.38</v>
      </c>
      <c r="F26" s="273">
        <v>0.38</v>
      </c>
      <c r="G26" s="362"/>
      <c r="H26" s="363"/>
    </row>
    <row r="27" spans="1:8" s="174" customFormat="1" ht="35.25" customHeight="1">
      <c r="A27" s="366">
        <v>20</v>
      </c>
      <c r="B27" s="465" t="s">
        <v>769</v>
      </c>
      <c r="C27" s="103" t="s">
        <v>773</v>
      </c>
      <c r="D27" s="89">
        <v>2014</v>
      </c>
      <c r="E27" s="273">
        <v>0.26</v>
      </c>
      <c r="F27" s="273">
        <v>0.26</v>
      </c>
      <c r="G27" s="362"/>
      <c r="H27" s="363"/>
    </row>
    <row r="28" spans="1:8" s="174" customFormat="1" ht="35.25" customHeight="1">
      <c r="A28" s="366">
        <v>21</v>
      </c>
      <c r="B28" s="105" t="s">
        <v>774</v>
      </c>
      <c r="C28" s="119" t="s">
        <v>775</v>
      </c>
      <c r="D28" s="89">
        <v>2014</v>
      </c>
      <c r="E28" s="178">
        <v>0.2</v>
      </c>
      <c r="F28" s="178">
        <v>0.2</v>
      </c>
      <c r="G28" s="362"/>
      <c r="H28" s="363"/>
    </row>
    <row r="29" spans="1:8" s="174" customFormat="1" ht="35.25" customHeight="1">
      <c r="A29" s="366">
        <v>22</v>
      </c>
      <c r="B29" s="92" t="s">
        <v>776</v>
      </c>
      <c r="C29" s="151" t="s">
        <v>777</v>
      </c>
      <c r="D29" s="78">
        <v>2014</v>
      </c>
      <c r="E29" s="273">
        <v>0.07</v>
      </c>
      <c r="F29" s="273">
        <v>0.07</v>
      </c>
      <c r="G29" s="362"/>
      <c r="H29" s="363"/>
    </row>
    <row r="30" spans="1:8" s="173" customFormat="1" ht="26.25" customHeight="1" thickBot="1">
      <c r="A30" s="359">
        <v>22</v>
      </c>
      <c r="B30" s="372" t="s">
        <v>530</v>
      </c>
      <c r="C30" s="372"/>
      <c r="D30" s="373"/>
      <c r="E30" s="467">
        <f>SUM(E8:E29)</f>
        <v>30.28</v>
      </c>
      <c r="F30" s="467">
        <f>SUM(F8:F29)</f>
        <v>30.28</v>
      </c>
      <c r="G30" s="468"/>
      <c r="H30" s="367"/>
    </row>
    <row r="31" spans="1:8" ht="16.5" thickTop="1">
      <c r="A31" s="368"/>
      <c r="B31" s="369"/>
      <c r="C31" s="312"/>
      <c r="D31" s="313"/>
      <c r="E31" s="312"/>
      <c r="F31" s="305"/>
      <c r="G31" s="305"/>
      <c r="H31" s="305"/>
    </row>
    <row r="32" spans="1:8" ht="18.75">
      <c r="A32" s="370"/>
      <c r="B32" s="371"/>
      <c r="C32" s="533"/>
      <c r="D32" s="533"/>
      <c r="E32" s="533"/>
      <c r="F32" s="533"/>
      <c r="G32" s="533"/>
      <c r="H32" s="533"/>
    </row>
    <row r="33" spans="1:2" ht="18.75">
      <c r="A33" s="161"/>
      <c r="B33" s="276"/>
    </row>
    <row r="34" spans="1:2" ht="18.75">
      <c r="A34" s="161"/>
      <c r="B34" s="276"/>
    </row>
    <row r="35" spans="1:2" ht="18.75">
      <c r="A35" s="161"/>
      <c r="B35" s="276"/>
    </row>
    <row r="36" spans="1:2" ht="18.75">
      <c r="A36" s="161"/>
      <c r="B36" s="277"/>
    </row>
    <row r="37" spans="1:2" ht="18.75">
      <c r="A37" s="161"/>
      <c r="B37" s="277"/>
    </row>
  </sheetData>
  <sheetProtection/>
  <mergeCells count="13">
    <mergeCell ref="C32:H32"/>
    <mergeCell ref="A4:H4"/>
    <mergeCell ref="A5:H5"/>
    <mergeCell ref="A6:A7"/>
    <mergeCell ref="B6:B7"/>
    <mergeCell ref="C6:C7"/>
    <mergeCell ref="D6:D7"/>
    <mergeCell ref="E6:E7"/>
    <mergeCell ref="F6:H6"/>
    <mergeCell ref="A1:B1"/>
    <mergeCell ref="A2:B2"/>
    <mergeCell ref="C1:H1"/>
    <mergeCell ref="C2:H2"/>
  </mergeCells>
  <printOptions horizontalCentered="1"/>
  <pageMargins left="0.5" right="0.5" top="1" bottom="0.5" header="0.2" footer="0.23"/>
  <pageSetup horizontalDpi="600" verticalDpi="600" orientation="landscape" paperSize="9" r:id="rId2"/>
  <headerFooter>
    <oddFooter>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7.140625" defaultRowHeight="12.75"/>
  <cols>
    <col min="1" max="1" width="23.421875" style="1" customWidth="1"/>
    <col min="2" max="2" width="0.9921875" style="1" customWidth="1"/>
    <col min="3" max="3" width="25.28125" style="1" customWidth="1"/>
    <col min="4" max="16384" width="7.140625" style="1" customWidth="1"/>
  </cols>
  <sheetData>
    <row r="1" spans="1:3" ht="12.75">
      <c r="A1" s="2"/>
      <c r="C1" s="3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3"/>
  <sheetViews>
    <sheetView zoomScale="110" zoomScaleNormal="110" zoomScalePageLayoutView="0" workbookViewId="0" topLeftCell="A1">
      <selection activeCell="A5" sqref="A5:IV5"/>
    </sheetView>
  </sheetViews>
  <sheetFormatPr defaultColWidth="9.140625" defaultRowHeight="12.75"/>
  <cols>
    <col min="1" max="1" width="5.28125" style="155" customWidth="1"/>
    <col min="2" max="2" width="44.140625" style="0" customWidth="1"/>
    <col min="3" max="3" width="26.7109375" style="33" customWidth="1"/>
    <col min="4" max="4" width="8.421875" style="0" customWidth="1"/>
    <col min="5" max="5" width="8.7109375" style="88" customWidth="1"/>
    <col min="6" max="6" width="9.421875" style="0" customWidth="1"/>
  </cols>
  <sheetData>
    <row r="2" spans="1:6" ht="16.5" customHeight="1">
      <c r="A2" s="491" t="s">
        <v>800</v>
      </c>
      <c r="B2" s="491"/>
      <c r="C2" s="492" t="s">
        <v>802</v>
      </c>
      <c r="D2" s="492"/>
      <c r="E2" s="492"/>
      <c r="F2" s="492"/>
    </row>
    <row r="3" spans="1:6" ht="16.5" customHeight="1">
      <c r="A3" s="492" t="s">
        <v>801</v>
      </c>
      <c r="B3" s="492"/>
      <c r="C3" s="492" t="s">
        <v>803</v>
      </c>
      <c r="D3" s="492"/>
      <c r="E3" s="492"/>
      <c r="F3" s="492"/>
    </row>
    <row r="4" spans="1:6" ht="15.75">
      <c r="A4" s="497"/>
      <c r="B4" s="497"/>
      <c r="C4" s="291"/>
      <c r="D4" s="292"/>
      <c r="E4" s="293"/>
      <c r="F4" s="294"/>
    </row>
    <row r="5" spans="1:6" ht="14.25">
      <c r="A5" s="498" t="s">
        <v>789</v>
      </c>
      <c r="B5" s="498"/>
      <c r="C5" s="498"/>
      <c r="D5" s="498"/>
      <c r="E5" s="498"/>
      <c r="F5" s="498"/>
    </row>
    <row r="6" spans="1:6" ht="14.25">
      <c r="A6" s="498" t="s">
        <v>779</v>
      </c>
      <c r="B6" s="498"/>
      <c r="C6" s="498"/>
      <c r="D6" s="498"/>
      <c r="E6" s="498"/>
      <c r="F6" s="498"/>
    </row>
    <row r="7" spans="1:6" ht="36" customHeight="1" thickBot="1">
      <c r="A7" s="499" t="s">
        <v>791</v>
      </c>
      <c r="B7" s="499"/>
      <c r="C7" s="499"/>
      <c r="D7" s="499"/>
      <c r="E7" s="499"/>
      <c r="F7" s="499"/>
    </row>
    <row r="8" spans="1:6" ht="43.5" thickTop="1">
      <c r="A8" s="233" t="s">
        <v>427</v>
      </c>
      <c r="B8" s="234" t="s">
        <v>515</v>
      </c>
      <c r="C8" s="235" t="s">
        <v>516</v>
      </c>
      <c r="D8" s="236" t="s">
        <v>518</v>
      </c>
      <c r="E8" s="234" t="s">
        <v>517</v>
      </c>
      <c r="F8" s="237" t="s">
        <v>581</v>
      </c>
    </row>
    <row r="9" spans="1:6" ht="15">
      <c r="A9" s="406" t="s">
        <v>265</v>
      </c>
      <c r="B9" s="407" t="s">
        <v>339</v>
      </c>
      <c r="C9" s="408"/>
      <c r="D9" s="238"/>
      <c r="E9" s="239">
        <f>SUM(E10:E12)</f>
        <v>7.19</v>
      </c>
      <c r="F9" s="295"/>
    </row>
    <row r="10" spans="1:6" ht="15">
      <c r="A10" s="409">
        <v>1</v>
      </c>
      <c r="B10" s="410" t="s">
        <v>577</v>
      </c>
      <c r="C10" s="410" t="s">
        <v>810</v>
      </c>
      <c r="D10" s="241">
        <v>2014</v>
      </c>
      <c r="E10" s="240">
        <v>0.7</v>
      </c>
      <c r="F10" s="295" t="s">
        <v>556</v>
      </c>
    </row>
    <row r="11" spans="1:6" ht="15">
      <c r="A11" s="409">
        <v>2</v>
      </c>
      <c r="B11" s="410" t="s">
        <v>579</v>
      </c>
      <c r="C11" s="410" t="s">
        <v>811</v>
      </c>
      <c r="D11" s="241">
        <v>2014</v>
      </c>
      <c r="E11" s="240">
        <v>4.12</v>
      </c>
      <c r="F11" s="295" t="s">
        <v>556</v>
      </c>
    </row>
    <row r="12" spans="1:6" ht="15">
      <c r="A12" s="409">
        <v>3</v>
      </c>
      <c r="B12" s="410" t="s">
        <v>578</v>
      </c>
      <c r="C12" s="410" t="s">
        <v>810</v>
      </c>
      <c r="D12" s="241">
        <v>2014</v>
      </c>
      <c r="E12" s="240">
        <v>2.37</v>
      </c>
      <c r="F12" s="295" t="s">
        <v>556</v>
      </c>
    </row>
    <row r="13" spans="1:6" ht="15">
      <c r="A13" s="406" t="s">
        <v>266</v>
      </c>
      <c r="B13" s="407" t="s">
        <v>531</v>
      </c>
      <c r="C13" s="555"/>
      <c r="D13" s="238"/>
      <c r="E13" s="242">
        <f>SUM(E14:E14)</f>
        <v>1.1</v>
      </c>
      <c r="F13" s="295"/>
    </row>
    <row r="14" spans="1:6" ht="15">
      <c r="A14" s="409">
        <v>4</v>
      </c>
      <c r="B14" s="411" t="s">
        <v>839</v>
      </c>
      <c r="C14" s="412" t="s">
        <v>526</v>
      </c>
      <c r="D14" s="201">
        <v>2014</v>
      </c>
      <c r="E14" s="296">
        <f>'[1]2014sua'!B57</f>
        <v>1.1</v>
      </c>
      <c r="F14" s="295"/>
    </row>
    <row r="15" spans="1:6" s="173" customFormat="1" ht="14.25">
      <c r="A15" s="406" t="s">
        <v>268</v>
      </c>
      <c r="B15" s="413" t="s">
        <v>148</v>
      </c>
      <c r="C15" s="414"/>
      <c r="D15" s="243"/>
      <c r="E15" s="297">
        <f>SUM(E16)</f>
        <v>0.3</v>
      </c>
      <c r="F15" s="298"/>
    </row>
    <row r="16" spans="1:6" s="184" customFormat="1" ht="25.5">
      <c r="A16" s="409">
        <v>5</v>
      </c>
      <c r="B16" s="411" t="s">
        <v>580</v>
      </c>
      <c r="C16" s="415" t="s">
        <v>812</v>
      </c>
      <c r="D16" s="201">
        <v>2014</v>
      </c>
      <c r="E16" s="296">
        <v>0.3</v>
      </c>
      <c r="F16" s="295" t="s">
        <v>556</v>
      </c>
    </row>
    <row r="17" spans="1:6" s="76" customFormat="1" ht="14.25">
      <c r="A17" s="406" t="s">
        <v>269</v>
      </c>
      <c r="B17" s="413" t="s">
        <v>551</v>
      </c>
      <c r="C17" s="416"/>
      <c r="D17" s="243"/>
      <c r="E17" s="297">
        <f>SUM(E18:E42)</f>
        <v>20.000000000000004</v>
      </c>
      <c r="F17" s="299"/>
    </row>
    <row r="18" spans="1:6" s="147" customFormat="1" ht="38.25">
      <c r="A18" s="409">
        <v>6</v>
      </c>
      <c r="B18" s="411" t="s">
        <v>746</v>
      </c>
      <c r="C18" s="418" t="s">
        <v>813</v>
      </c>
      <c r="D18" s="201">
        <v>2014</v>
      </c>
      <c r="E18" s="244">
        <v>4</v>
      </c>
      <c r="F18" s="295"/>
    </row>
    <row r="19" spans="1:6" ht="15">
      <c r="A19" s="409">
        <v>7</v>
      </c>
      <c r="B19" s="411" t="s">
        <v>838</v>
      </c>
      <c r="C19" s="417" t="s">
        <v>814</v>
      </c>
      <c r="D19" s="201">
        <v>2014</v>
      </c>
      <c r="E19" s="296">
        <f>'[1]2014sua'!B10</f>
        <v>0.77</v>
      </c>
      <c r="F19" s="295"/>
    </row>
    <row r="20" spans="1:6" ht="15">
      <c r="A20" s="409">
        <v>8</v>
      </c>
      <c r="B20" s="411" t="s">
        <v>520</v>
      </c>
      <c r="C20" s="412" t="s">
        <v>815</v>
      </c>
      <c r="D20" s="201">
        <v>2014</v>
      </c>
      <c r="E20" s="296">
        <f>'[1]2014sua'!B15</f>
        <v>0.05</v>
      </c>
      <c r="F20" s="295"/>
    </row>
    <row r="21" spans="1:6" ht="38.25">
      <c r="A21" s="409">
        <v>9</v>
      </c>
      <c r="B21" s="411" t="s">
        <v>837</v>
      </c>
      <c r="C21" s="415" t="s">
        <v>410</v>
      </c>
      <c r="D21" s="201">
        <v>2014</v>
      </c>
      <c r="E21" s="296">
        <f>'[1]2014sua'!B43</f>
        <v>0.3</v>
      </c>
      <c r="F21" s="295"/>
    </row>
    <row r="22" spans="1:6" ht="38.25">
      <c r="A22" s="409">
        <v>10</v>
      </c>
      <c r="B22" s="411" t="s">
        <v>412</v>
      </c>
      <c r="C22" s="415" t="s">
        <v>411</v>
      </c>
      <c r="D22" s="201">
        <v>2014</v>
      </c>
      <c r="E22" s="296">
        <f>'[1]2014sua'!B54</f>
        <v>1.05</v>
      </c>
      <c r="F22" s="295"/>
    </row>
    <row r="23" spans="1:6" s="184" customFormat="1" ht="15">
      <c r="A23" s="409">
        <v>11</v>
      </c>
      <c r="B23" s="411" t="s">
        <v>554</v>
      </c>
      <c r="C23" s="415" t="s">
        <v>555</v>
      </c>
      <c r="D23" s="201">
        <v>2014</v>
      </c>
      <c r="E23" s="296">
        <v>0.02</v>
      </c>
      <c r="F23" s="295" t="s">
        <v>556</v>
      </c>
    </row>
    <row r="24" spans="1:6" s="184" customFormat="1" ht="15">
      <c r="A24" s="409">
        <v>12</v>
      </c>
      <c r="B24" s="411" t="s">
        <v>747</v>
      </c>
      <c r="C24" s="415" t="s">
        <v>748</v>
      </c>
      <c r="D24" s="201">
        <v>2014</v>
      </c>
      <c r="E24" s="296">
        <v>0.01</v>
      </c>
      <c r="F24" s="295" t="s">
        <v>556</v>
      </c>
    </row>
    <row r="25" spans="1:6" s="184" customFormat="1" ht="15">
      <c r="A25" s="409">
        <v>13</v>
      </c>
      <c r="B25" s="411" t="s">
        <v>557</v>
      </c>
      <c r="C25" s="415" t="s">
        <v>558</v>
      </c>
      <c r="D25" s="201">
        <v>2014</v>
      </c>
      <c r="E25" s="296">
        <v>1</v>
      </c>
      <c r="F25" s="295" t="s">
        <v>556</v>
      </c>
    </row>
    <row r="26" spans="1:6" s="184" customFormat="1" ht="15">
      <c r="A26" s="409">
        <v>14</v>
      </c>
      <c r="B26" s="411" t="s">
        <v>559</v>
      </c>
      <c r="C26" s="415" t="s">
        <v>560</v>
      </c>
      <c r="D26" s="201">
        <v>2014</v>
      </c>
      <c r="E26" s="296">
        <v>0.14</v>
      </c>
      <c r="F26" s="295" t="s">
        <v>556</v>
      </c>
    </row>
    <row r="27" spans="1:6" s="184" customFormat="1" ht="25.5">
      <c r="A27" s="409">
        <v>15</v>
      </c>
      <c r="B27" s="411" t="s">
        <v>561</v>
      </c>
      <c r="C27" s="415" t="s">
        <v>562</v>
      </c>
      <c r="D27" s="201">
        <v>2014</v>
      </c>
      <c r="E27" s="296">
        <v>0.4</v>
      </c>
      <c r="F27" s="295" t="s">
        <v>556</v>
      </c>
    </row>
    <row r="28" spans="1:6" s="184" customFormat="1" ht="15">
      <c r="A28" s="409">
        <v>16</v>
      </c>
      <c r="B28" s="411" t="s">
        <v>563</v>
      </c>
      <c r="C28" s="415" t="s">
        <v>527</v>
      </c>
      <c r="D28" s="201">
        <v>2014</v>
      </c>
      <c r="E28" s="296">
        <v>0.5</v>
      </c>
      <c r="F28" s="295" t="s">
        <v>556</v>
      </c>
    </row>
    <row r="29" spans="1:6" s="184" customFormat="1" ht="20.25" customHeight="1">
      <c r="A29" s="409">
        <v>17</v>
      </c>
      <c r="B29" s="411" t="s">
        <v>564</v>
      </c>
      <c r="C29" s="415" t="s">
        <v>525</v>
      </c>
      <c r="D29" s="201">
        <v>2014</v>
      </c>
      <c r="E29" s="296">
        <v>0.08</v>
      </c>
      <c r="F29" s="295" t="s">
        <v>556</v>
      </c>
    </row>
    <row r="30" spans="1:6" s="184" customFormat="1" ht="18.75" customHeight="1">
      <c r="A30" s="409">
        <v>18</v>
      </c>
      <c r="B30" s="411" t="s">
        <v>565</v>
      </c>
      <c r="C30" s="415" t="s">
        <v>525</v>
      </c>
      <c r="D30" s="201">
        <v>2014</v>
      </c>
      <c r="E30" s="296">
        <v>0.18</v>
      </c>
      <c r="F30" s="295" t="s">
        <v>556</v>
      </c>
    </row>
    <row r="31" spans="1:6" s="184" customFormat="1" ht="19.5" customHeight="1">
      <c r="A31" s="409">
        <v>19</v>
      </c>
      <c r="B31" s="411" t="s">
        <v>566</v>
      </c>
      <c r="C31" s="415" t="s">
        <v>525</v>
      </c>
      <c r="D31" s="201">
        <v>2014</v>
      </c>
      <c r="E31" s="296">
        <v>0.06</v>
      </c>
      <c r="F31" s="295" t="s">
        <v>556</v>
      </c>
    </row>
    <row r="32" spans="1:6" s="184" customFormat="1" ht="21" customHeight="1">
      <c r="A32" s="409">
        <v>20</v>
      </c>
      <c r="B32" s="411" t="s">
        <v>567</v>
      </c>
      <c r="C32" s="415" t="s">
        <v>525</v>
      </c>
      <c r="D32" s="201">
        <v>2014</v>
      </c>
      <c r="E32" s="296">
        <v>0.06</v>
      </c>
      <c r="F32" s="295" t="s">
        <v>556</v>
      </c>
    </row>
    <row r="33" spans="1:6" s="184" customFormat="1" ht="15">
      <c r="A33" s="409">
        <v>21</v>
      </c>
      <c r="B33" s="411" t="s">
        <v>568</v>
      </c>
      <c r="C33" s="415" t="s">
        <v>525</v>
      </c>
      <c r="D33" s="201">
        <v>2014</v>
      </c>
      <c r="E33" s="296">
        <v>1.43</v>
      </c>
      <c r="F33" s="295" t="s">
        <v>556</v>
      </c>
    </row>
    <row r="34" spans="1:6" s="184" customFormat="1" ht="15">
      <c r="A34" s="409">
        <v>22</v>
      </c>
      <c r="B34" s="411" t="s">
        <v>569</v>
      </c>
      <c r="C34" s="415" t="s">
        <v>570</v>
      </c>
      <c r="D34" s="201">
        <v>2014</v>
      </c>
      <c r="E34" s="296">
        <v>0.05</v>
      </c>
      <c r="F34" s="295" t="s">
        <v>556</v>
      </c>
    </row>
    <row r="35" spans="1:6" s="184" customFormat="1" ht="15">
      <c r="A35" s="409">
        <v>23</v>
      </c>
      <c r="B35" s="411" t="s">
        <v>571</v>
      </c>
      <c r="C35" s="415" t="s">
        <v>763</v>
      </c>
      <c r="D35" s="201">
        <v>2014</v>
      </c>
      <c r="E35" s="296">
        <v>0.31</v>
      </c>
      <c r="F35" s="295" t="s">
        <v>556</v>
      </c>
    </row>
    <row r="36" spans="1:6" s="184" customFormat="1" ht="15">
      <c r="A36" s="409">
        <v>24</v>
      </c>
      <c r="B36" s="411" t="s">
        <v>572</v>
      </c>
      <c r="C36" s="415" t="s">
        <v>573</v>
      </c>
      <c r="D36" s="201">
        <v>2014</v>
      </c>
      <c r="E36" s="296">
        <v>0.11</v>
      </c>
      <c r="F36" s="295" t="s">
        <v>556</v>
      </c>
    </row>
    <row r="37" spans="1:6" s="184" customFormat="1" ht="15">
      <c r="A37" s="409">
        <v>25</v>
      </c>
      <c r="B37" s="411" t="s">
        <v>572</v>
      </c>
      <c r="C37" s="415" t="s">
        <v>816</v>
      </c>
      <c r="D37" s="201">
        <v>2014</v>
      </c>
      <c r="E37" s="296">
        <v>0.13</v>
      </c>
      <c r="F37" s="295" t="s">
        <v>556</v>
      </c>
    </row>
    <row r="38" spans="1:6" ht="15">
      <c r="A38" s="409">
        <v>26</v>
      </c>
      <c r="B38" s="556" t="s">
        <v>529</v>
      </c>
      <c r="C38" s="418" t="s">
        <v>817</v>
      </c>
      <c r="D38" s="201">
        <v>2014</v>
      </c>
      <c r="E38" s="296">
        <f>'[2]Sheet2'!D28</f>
        <v>2.2800000000000002</v>
      </c>
      <c r="F38" s="295"/>
    </row>
    <row r="39" spans="1:6" ht="15">
      <c r="A39" s="409">
        <v>27</v>
      </c>
      <c r="B39" s="411" t="s">
        <v>520</v>
      </c>
      <c r="C39" s="412" t="s">
        <v>818</v>
      </c>
      <c r="D39" s="201">
        <v>2014</v>
      </c>
      <c r="E39" s="296">
        <f>'[1]2014sua'!B34</f>
        <v>0.15</v>
      </c>
      <c r="F39" s="295"/>
    </row>
    <row r="40" spans="1:6" ht="15">
      <c r="A40" s="409">
        <v>28</v>
      </c>
      <c r="B40" s="411" t="s">
        <v>523</v>
      </c>
      <c r="C40" s="412" t="s">
        <v>818</v>
      </c>
      <c r="D40" s="201">
        <v>2014</v>
      </c>
      <c r="E40" s="296">
        <f>'[1]2014sua'!B35</f>
        <v>1.3</v>
      </c>
      <c r="F40" s="295"/>
    </row>
    <row r="41" spans="1:6" ht="15">
      <c r="A41" s="409">
        <v>29</v>
      </c>
      <c r="B41" s="411" t="s">
        <v>520</v>
      </c>
      <c r="C41" s="412" t="s">
        <v>819</v>
      </c>
      <c r="D41" s="201">
        <v>2014</v>
      </c>
      <c r="E41" s="296">
        <f>'[1]2014sua'!B40</f>
        <v>4.86</v>
      </c>
      <c r="F41" s="295"/>
    </row>
    <row r="42" spans="1:6" ht="15">
      <c r="A42" s="409">
        <v>30</v>
      </c>
      <c r="B42" s="411" t="s">
        <v>836</v>
      </c>
      <c r="C42" s="412" t="s">
        <v>526</v>
      </c>
      <c r="D42" s="201">
        <v>2014</v>
      </c>
      <c r="E42" s="296">
        <f>'[1]2014sua'!B56</f>
        <v>0.76</v>
      </c>
      <c r="F42" s="295"/>
    </row>
    <row r="43" spans="1:6" s="76" customFormat="1" ht="14.25">
      <c r="A43" s="406" t="s">
        <v>270</v>
      </c>
      <c r="B43" s="413" t="s">
        <v>7</v>
      </c>
      <c r="C43" s="414"/>
      <c r="D43" s="243"/>
      <c r="E43" s="297">
        <f>SUM(E44:E58)</f>
        <v>40.940000000000005</v>
      </c>
      <c r="F43" s="299"/>
    </row>
    <row r="44" spans="1:6" ht="15">
      <c r="A44" s="409">
        <v>31</v>
      </c>
      <c r="B44" s="411" t="s">
        <v>522</v>
      </c>
      <c r="C44" s="412" t="s">
        <v>820</v>
      </c>
      <c r="D44" s="201">
        <v>2014</v>
      </c>
      <c r="E44" s="296">
        <f>'[1]2014sua'!B30</f>
        <v>0.92</v>
      </c>
      <c r="F44" s="295"/>
    </row>
    <row r="45" spans="1:6" ht="15">
      <c r="A45" s="409">
        <v>32</v>
      </c>
      <c r="B45" s="411" t="s">
        <v>826</v>
      </c>
      <c r="C45" s="412" t="s">
        <v>528</v>
      </c>
      <c r="D45" s="201">
        <v>2014</v>
      </c>
      <c r="E45" s="296">
        <f>'[1]2014sua'!B69</f>
        <v>1.58</v>
      </c>
      <c r="F45" s="295"/>
    </row>
    <row r="46" spans="1:6" ht="15">
      <c r="A46" s="409">
        <v>33</v>
      </c>
      <c r="B46" s="411" t="s">
        <v>522</v>
      </c>
      <c r="C46" s="412" t="s">
        <v>821</v>
      </c>
      <c r="D46" s="201">
        <v>2014</v>
      </c>
      <c r="E46" s="296">
        <f>'[1]2014sua'!B27</f>
        <v>0.92</v>
      </c>
      <c r="F46" s="295"/>
    </row>
    <row r="47" spans="1:6" ht="15">
      <c r="A47" s="409">
        <v>34</v>
      </c>
      <c r="B47" s="411" t="s">
        <v>521</v>
      </c>
      <c r="C47" s="412" t="s">
        <v>822</v>
      </c>
      <c r="D47" s="201">
        <v>2014</v>
      </c>
      <c r="E47" s="296">
        <f>'[1]2014sua'!B20</f>
        <v>0.08</v>
      </c>
      <c r="F47" s="295"/>
    </row>
    <row r="48" spans="1:6" ht="15">
      <c r="A48" s="409">
        <v>35</v>
      </c>
      <c r="B48" s="411" t="s">
        <v>519</v>
      </c>
      <c r="C48" s="417" t="s">
        <v>814</v>
      </c>
      <c r="D48" s="201">
        <v>2014</v>
      </c>
      <c r="E48" s="296">
        <f>'[1]2014sua'!B12</f>
        <v>1.55</v>
      </c>
      <c r="F48" s="295"/>
    </row>
    <row r="49" spans="1:6" ht="15">
      <c r="A49" s="409">
        <v>36</v>
      </c>
      <c r="B49" s="411" t="s">
        <v>827</v>
      </c>
      <c r="C49" s="412" t="s">
        <v>818</v>
      </c>
      <c r="D49" s="201">
        <v>2014</v>
      </c>
      <c r="E49" s="296">
        <f>'[1]2014sua'!B33</f>
        <v>0.75</v>
      </c>
      <c r="F49" s="295"/>
    </row>
    <row r="50" spans="1:6" ht="15">
      <c r="A50" s="409">
        <v>37</v>
      </c>
      <c r="B50" s="411" t="s">
        <v>828</v>
      </c>
      <c r="C50" s="412" t="s">
        <v>823</v>
      </c>
      <c r="D50" s="201">
        <v>2014</v>
      </c>
      <c r="E50" s="296">
        <f>'[1]2014sua'!B37</f>
        <v>0.08</v>
      </c>
      <c r="F50" s="295"/>
    </row>
    <row r="51" spans="1:6" ht="15">
      <c r="A51" s="409">
        <v>38</v>
      </c>
      <c r="B51" s="411" t="s">
        <v>521</v>
      </c>
      <c r="C51" s="412" t="s">
        <v>819</v>
      </c>
      <c r="D51" s="201">
        <v>2014</v>
      </c>
      <c r="E51" s="296">
        <f>'[1]2014sua'!B39</f>
        <v>0.07</v>
      </c>
      <c r="F51" s="295"/>
    </row>
    <row r="52" spans="1:6" s="184" customFormat="1" ht="15">
      <c r="A52" s="409">
        <v>39</v>
      </c>
      <c r="B52" s="411" t="s">
        <v>574</v>
      </c>
      <c r="C52" s="412" t="s">
        <v>527</v>
      </c>
      <c r="D52" s="201">
        <v>2014</v>
      </c>
      <c r="E52" s="296">
        <v>0.23</v>
      </c>
      <c r="F52" s="295" t="s">
        <v>556</v>
      </c>
    </row>
    <row r="53" spans="1:6" s="184" customFormat="1" ht="15">
      <c r="A53" s="409">
        <v>40</v>
      </c>
      <c r="B53" s="411" t="s">
        <v>575</v>
      </c>
      <c r="C53" s="412" t="s">
        <v>526</v>
      </c>
      <c r="D53" s="201">
        <v>2014</v>
      </c>
      <c r="E53" s="296">
        <v>0.13</v>
      </c>
      <c r="F53" s="295" t="s">
        <v>556</v>
      </c>
    </row>
    <row r="54" spans="1:6" s="174" customFormat="1" ht="15">
      <c r="A54" s="409">
        <v>41</v>
      </c>
      <c r="B54" s="411" t="s">
        <v>576</v>
      </c>
      <c r="C54" s="412" t="s">
        <v>526</v>
      </c>
      <c r="D54" s="201">
        <v>2014</v>
      </c>
      <c r="E54" s="296">
        <v>23.75</v>
      </c>
      <c r="F54" s="295"/>
    </row>
    <row r="55" spans="1:6" ht="15">
      <c r="A55" s="409">
        <v>42</v>
      </c>
      <c r="B55" s="411" t="s">
        <v>835</v>
      </c>
      <c r="C55" s="412" t="s">
        <v>524</v>
      </c>
      <c r="D55" s="201">
        <v>2014</v>
      </c>
      <c r="E55" s="296">
        <f>'[1]2014sua'!B45</f>
        <v>0.84</v>
      </c>
      <c r="F55" s="295"/>
    </row>
    <row r="56" spans="1:6" ht="30">
      <c r="A56" s="409">
        <v>43</v>
      </c>
      <c r="B56" s="119" t="s">
        <v>766</v>
      </c>
      <c r="C56" s="102" t="s">
        <v>527</v>
      </c>
      <c r="D56" s="252">
        <v>2014</v>
      </c>
      <c r="E56" s="462">
        <v>6</v>
      </c>
      <c r="F56" s="464" t="s">
        <v>767</v>
      </c>
    </row>
    <row r="57" spans="1:6" ht="30">
      <c r="A57" s="409">
        <v>44</v>
      </c>
      <c r="B57" s="119" t="s">
        <v>766</v>
      </c>
      <c r="C57" s="102" t="s">
        <v>528</v>
      </c>
      <c r="D57" s="89">
        <v>2014</v>
      </c>
      <c r="E57" s="463">
        <v>3.5</v>
      </c>
      <c r="F57" s="464" t="s">
        <v>767</v>
      </c>
    </row>
    <row r="58" spans="1:6" ht="15">
      <c r="A58" s="409">
        <v>45</v>
      </c>
      <c r="B58" s="411" t="s">
        <v>834</v>
      </c>
      <c r="C58" s="412" t="s">
        <v>526</v>
      </c>
      <c r="D58" s="201">
        <v>2014</v>
      </c>
      <c r="E58" s="296">
        <f>'[1]2014sua'!B51</f>
        <v>0.54</v>
      </c>
      <c r="F58" s="295"/>
    </row>
    <row r="59" spans="1:6" s="76" customFormat="1" ht="14.25">
      <c r="A59" s="406" t="s">
        <v>272</v>
      </c>
      <c r="B59" s="413" t="s">
        <v>227</v>
      </c>
      <c r="C59" s="416"/>
      <c r="D59" s="243"/>
      <c r="E59" s="297">
        <f>SUM(E60:E61)</f>
        <v>0.26</v>
      </c>
      <c r="F59" s="299"/>
    </row>
    <row r="60" spans="1:6" s="60" customFormat="1" ht="15">
      <c r="A60" s="409">
        <v>46</v>
      </c>
      <c r="B60" s="411" t="s">
        <v>832</v>
      </c>
      <c r="C60" s="412" t="s">
        <v>527</v>
      </c>
      <c r="D60" s="201">
        <v>2014</v>
      </c>
      <c r="E60" s="296">
        <f>'[1]2014sua'!B67</f>
        <v>0.15</v>
      </c>
      <c r="F60" s="295"/>
    </row>
    <row r="61" spans="1:6" ht="15">
      <c r="A61" s="409">
        <v>47</v>
      </c>
      <c r="B61" s="411" t="s">
        <v>833</v>
      </c>
      <c r="C61" s="412" t="s">
        <v>526</v>
      </c>
      <c r="D61" s="201">
        <v>2014</v>
      </c>
      <c r="E61" s="296">
        <f>'[1]2014sua'!B58</f>
        <v>0.11</v>
      </c>
      <c r="F61" s="295"/>
    </row>
    <row r="62" spans="1:6" s="76" customFormat="1" ht="14.25">
      <c r="A62" s="406" t="s">
        <v>273</v>
      </c>
      <c r="B62" s="413" t="s">
        <v>768</v>
      </c>
      <c r="C62" s="414"/>
      <c r="D62" s="243"/>
      <c r="E62" s="297">
        <f>SUM(E63:E65)</f>
        <v>1.17</v>
      </c>
      <c r="F62" s="299"/>
    </row>
    <row r="63" spans="1:6" s="60" customFormat="1" ht="15">
      <c r="A63" s="409">
        <v>48</v>
      </c>
      <c r="B63" s="411" t="s">
        <v>351</v>
      </c>
      <c r="C63" s="412" t="s">
        <v>526</v>
      </c>
      <c r="D63" s="201">
        <v>2014</v>
      </c>
      <c r="E63" s="296">
        <v>0.53</v>
      </c>
      <c r="F63" s="295"/>
    </row>
    <row r="64" spans="1:6" s="60" customFormat="1" ht="30">
      <c r="A64" s="409">
        <v>49</v>
      </c>
      <c r="B64" s="465" t="s">
        <v>769</v>
      </c>
      <c r="C64" s="466" t="s">
        <v>526</v>
      </c>
      <c r="D64" s="89">
        <v>2014</v>
      </c>
      <c r="E64" s="463">
        <v>0.26</v>
      </c>
      <c r="F64" s="464" t="s">
        <v>767</v>
      </c>
    </row>
    <row r="65" spans="1:6" s="60" customFormat="1" ht="30">
      <c r="A65" s="409">
        <v>50</v>
      </c>
      <c r="B65" s="411" t="s">
        <v>765</v>
      </c>
      <c r="C65" s="412" t="s">
        <v>822</v>
      </c>
      <c r="D65" s="201">
        <v>2014</v>
      </c>
      <c r="E65" s="296">
        <v>0.38</v>
      </c>
      <c r="F65" s="464" t="s">
        <v>767</v>
      </c>
    </row>
    <row r="66" spans="1:6" s="76" customFormat="1" ht="14.25">
      <c r="A66" s="406" t="s">
        <v>274</v>
      </c>
      <c r="B66" s="413" t="s">
        <v>546</v>
      </c>
      <c r="C66" s="414"/>
      <c r="D66" s="243"/>
      <c r="E66" s="297">
        <f>E67</f>
        <v>1.02</v>
      </c>
      <c r="F66" s="299"/>
    </row>
    <row r="67" spans="1:6" ht="15">
      <c r="A67" s="409">
        <v>51</v>
      </c>
      <c r="B67" s="411" t="s">
        <v>829</v>
      </c>
      <c r="C67" s="412" t="s">
        <v>526</v>
      </c>
      <c r="D67" s="201">
        <v>2014</v>
      </c>
      <c r="E67" s="296">
        <f>'[1]2014sua'!B59</f>
        <v>1.02</v>
      </c>
      <c r="F67" s="295"/>
    </row>
    <row r="68" spans="1:6" s="76" customFormat="1" ht="14.25">
      <c r="A68" s="406" t="s">
        <v>275</v>
      </c>
      <c r="B68" s="413" t="s">
        <v>550</v>
      </c>
      <c r="C68" s="414"/>
      <c r="D68" s="243"/>
      <c r="E68" s="297">
        <f>SUM(E69:E71)</f>
        <v>0.09</v>
      </c>
      <c r="F68" s="299"/>
    </row>
    <row r="69" spans="1:6" s="60" customFormat="1" ht="25.5">
      <c r="A69" s="409">
        <v>52</v>
      </c>
      <c r="B69" s="411" t="s">
        <v>830</v>
      </c>
      <c r="C69" s="415" t="s">
        <v>824</v>
      </c>
      <c r="D69" s="201">
        <v>2014</v>
      </c>
      <c r="E69" s="296">
        <f>'[1]2014sua'!B63</f>
        <v>0.03</v>
      </c>
      <c r="F69" s="295"/>
    </row>
    <row r="70" spans="1:6" s="60" customFormat="1" ht="25.5">
      <c r="A70" s="409">
        <v>53</v>
      </c>
      <c r="B70" s="411" t="s">
        <v>830</v>
      </c>
      <c r="C70" s="415" t="s">
        <v>825</v>
      </c>
      <c r="D70" s="201">
        <v>2014</v>
      </c>
      <c r="E70" s="296">
        <v>0.03</v>
      </c>
      <c r="F70" s="295"/>
    </row>
    <row r="71" spans="1:6" s="60" customFormat="1" ht="25.5">
      <c r="A71" s="409">
        <v>54</v>
      </c>
      <c r="B71" s="411" t="s">
        <v>830</v>
      </c>
      <c r="C71" s="415" t="s">
        <v>582</v>
      </c>
      <c r="D71" s="201">
        <v>2014</v>
      </c>
      <c r="E71" s="296">
        <v>0.03</v>
      </c>
      <c r="F71" s="295"/>
    </row>
    <row r="72" spans="1:6" s="76" customFormat="1" ht="17.25" customHeight="1">
      <c r="A72" s="406" t="s">
        <v>276</v>
      </c>
      <c r="B72" s="413" t="s">
        <v>542</v>
      </c>
      <c r="C72" s="416"/>
      <c r="D72" s="243"/>
      <c r="E72" s="297">
        <f>E73</f>
        <v>0.63</v>
      </c>
      <c r="F72" s="299"/>
    </row>
    <row r="73" spans="1:6" ht="15">
      <c r="A73" s="409">
        <v>55</v>
      </c>
      <c r="B73" s="411" t="s">
        <v>831</v>
      </c>
      <c r="C73" s="412" t="s">
        <v>526</v>
      </c>
      <c r="D73" s="201">
        <v>2014</v>
      </c>
      <c r="E73" s="296">
        <f>'[1]2014sua'!B60</f>
        <v>0.63</v>
      </c>
      <c r="F73" s="295"/>
    </row>
    <row r="74" spans="1:6" ht="15.75" thickBot="1">
      <c r="A74" s="419">
        <v>55</v>
      </c>
      <c r="B74" s="420" t="s">
        <v>530</v>
      </c>
      <c r="C74" s="421"/>
      <c r="D74" s="245"/>
      <c r="E74" s="300">
        <f>E9+E72+E68+E66+E59+E43+E17+E13+E62</f>
        <v>72.4</v>
      </c>
      <c r="F74" s="301"/>
    </row>
    <row r="75" spans="1:6" ht="7.5" customHeight="1" thickTop="1">
      <c r="A75" s="185"/>
      <c r="B75" s="7"/>
      <c r="C75" s="32"/>
      <c r="D75" s="7"/>
      <c r="E75" s="150"/>
      <c r="F75" s="7"/>
    </row>
    <row r="76" spans="2:6" ht="15.75">
      <c r="B76" s="496"/>
      <c r="C76" s="496"/>
      <c r="D76" s="496"/>
      <c r="E76" s="496"/>
      <c r="F76" s="496"/>
    </row>
    <row r="77" spans="2:5" ht="16.5">
      <c r="B77" s="8"/>
      <c r="C77" s="490"/>
      <c r="D77" s="490"/>
      <c r="E77" s="144"/>
    </row>
    <row r="79" ht="9" customHeight="1"/>
    <row r="81" ht="8.25" customHeight="1"/>
    <row r="83" spans="2:4" ht="16.5">
      <c r="B83" s="10"/>
      <c r="C83" s="490"/>
      <c r="D83" s="490"/>
    </row>
  </sheetData>
  <sheetProtection/>
  <mergeCells count="11">
    <mergeCell ref="C83:D83"/>
    <mergeCell ref="A4:B4"/>
    <mergeCell ref="A5:F5"/>
    <mergeCell ref="A7:F7"/>
    <mergeCell ref="A6:F6"/>
    <mergeCell ref="B76:F76"/>
    <mergeCell ref="A2:B2"/>
    <mergeCell ref="A3:B3"/>
    <mergeCell ref="C2:F2"/>
    <mergeCell ref="C3:F3"/>
    <mergeCell ref="C77:D77"/>
  </mergeCells>
  <printOptions horizontalCentered="1"/>
  <pageMargins left="0.7874015748031497" right="0.3937007874015748" top="0.5118110236220472" bottom="0.5118110236220472" header="0.2362204724409449" footer="0.2362204724409449"/>
  <pageSetup fitToHeight="2" fitToWidth="1" horizontalDpi="600" verticalDpi="600" orientation="portrait" paperSize="9" scale="8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3"/>
  <sheetViews>
    <sheetView zoomScale="115" zoomScaleNormal="115" zoomScalePageLayoutView="0" workbookViewId="0" topLeftCell="A16">
      <selection activeCell="A1" sqref="A1:IV1"/>
    </sheetView>
  </sheetViews>
  <sheetFormatPr defaultColWidth="9.140625" defaultRowHeight="12.75"/>
  <cols>
    <col min="1" max="1" width="4.8515625" style="0" customWidth="1"/>
    <col min="2" max="2" width="35.8515625" style="0" customWidth="1"/>
    <col min="3" max="3" width="16.8515625" style="0" customWidth="1"/>
    <col min="4" max="4" width="11.140625" style="56" customWidth="1"/>
    <col min="5" max="5" width="12.28125" style="59" customWidth="1"/>
    <col min="6" max="6" width="10.57421875" style="0" customWidth="1"/>
  </cols>
  <sheetData>
    <row r="2" spans="1:6" ht="16.5" customHeight="1">
      <c r="A2" s="504" t="s">
        <v>800</v>
      </c>
      <c r="B2" s="504"/>
      <c r="C2" s="505" t="s">
        <v>802</v>
      </c>
      <c r="D2" s="505"/>
      <c r="E2" s="505"/>
      <c r="F2" s="505"/>
    </row>
    <row r="3" spans="1:6" ht="15.75">
      <c r="A3" s="505" t="s">
        <v>801</v>
      </c>
      <c r="B3" s="505"/>
      <c r="C3" s="505" t="s">
        <v>803</v>
      </c>
      <c r="D3" s="505"/>
      <c r="E3" s="505"/>
      <c r="F3" s="505"/>
    </row>
    <row r="4" spans="1:6" ht="15.75">
      <c r="A4" s="501"/>
      <c r="B4" s="501"/>
      <c r="C4" s="302"/>
      <c r="D4" s="303"/>
      <c r="E4" s="304"/>
      <c r="F4" s="305"/>
    </row>
    <row r="5" spans="1:6" ht="15.75">
      <c r="A5" s="488"/>
      <c r="B5" s="488"/>
      <c r="C5" s="302"/>
      <c r="D5" s="303"/>
      <c r="E5" s="304"/>
      <c r="F5" s="305"/>
    </row>
    <row r="6" spans="1:6" ht="15.75">
      <c r="A6" s="503" t="s">
        <v>790</v>
      </c>
      <c r="B6" s="503"/>
      <c r="C6" s="503"/>
      <c r="D6" s="503"/>
      <c r="E6" s="503"/>
      <c r="F6" s="503"/>
    </row>
    <row r="7" spans="1:6" ht="19.5" customHeight="1">
      <c r="A7" s="503" t="s">
        <v>780</v>
      </c>
      <c r="B7" s="503"/>
      <c r="C7" s="503"/>
      <c r="D7" s="503"/>
      <c r="E7" s="503"/>
      <c r="F7" s="503"/>
    </row>
    <row r="8" spans="1:6" ht="30.75" customHeight="1" thickBot="1">
      <c r="A8" s="502" t="s">
        <v>791</v>
      </c>
      <c r="B8" s="502"/>
      <c r="C8" s="502"/>
      <c r="D8" s="502"/>
      <c r="E8" s="502"/>
      <c r="F8" s="502"/>
    </row>
    <row r="9" spans="1:6" ht="29.25" thickTop="1">
      <c r="A9" s="93" t="s">
        <v>427</v>
      </c>
      <c r="B9" s="94" t="s">
        <v>400</v>
      </c>
      <c r="C9" s="94" t="s">
        <v>195</v>
      </c>
      <c r="D9" s="94" t="s">
        <v>70</v>
      </c>
      <c r="E9" s="190" t="s">
        <v>197</v>
      </c>
      <c r="F9" s="95" t="s">
        <v>581</v>
      </c>
    </row>
    <row r="10" spans="1:6" ht="15">
      <c r="A10" s="422" t="s">
        <v>265</v>
      </c>
      <c r="B10" s="423" t="s">
        <v>531</v>
      </c>
      <c r="C10" s="423"/>
      <c r="D10" s="77"/>
      <c r="E10" s="191">
        <f>SUM(E11:E15)</f>
        <v>3.39</v>
      </c>
      <c r="F10" s="306"/>
    </row>
    <row r="11" spans="1:6" ht="25.5">
      <c r="A11" s="424">
        <v>1</v>
      </c>
      <c r="B11" s="396" t="s">
        <v>749</v>
      </c>
      <c r="C11" s="395" t="s">
        <v>47</v>
      </c>
      <c r="D11" s="78" t="s">
        <v>46</v>
      </c>
      <c r="E11" s="194">
        <v>1.9</v>
      </c>
      <c r="F11" s="306"/>
    </row>
    <row r="12" spans="1:6" ht="18.75" customHeight="1">
      <c r="A12" s="424">
        <v>2</v>
      </c>
      <c r="B12" s="396" t="s">
        <v>75</v>
      </c>
      <c r="C12" s="395" t="s">
        <v>51</v>
      </c>
      <c r="D12" s="78" t="s">
        <v>46</v>
      </c>
      <c r="E12" s="194">
        <v>0.02</v>
      </c>
      <c r="F12" s="306"/>
    </row>
    <row r="13" spans="1:6" ht="15">
      <c r="A13" s="424">
        <v>3</v>
      </c>
      <c r="B13" s="396" t="s">
        <v>76</v>
      </c>
      <c r="C13" s="395" t="s">
        <v>51</v>
      </c>
      <c r="D13" s="78" t="s">
        <v>46</v>
      </c>
      <c r="E13" s="194">
        <v>0.12</v>
      </c>
      <c r="F13" s="306"/>
    </row>
    <row r="14" spans="1:6" ht="21.75" customHeight="1">
      <c r="A14" s="424">
        <v>4</v>
      </c>
      <c r="B14" s="396" t="s">
        <v>77</v>
      </c>
      <c r="C14" s="395" t="s">
        <v>42</v>
      </c>
      <c r="D14" s="78" t="s">
        <v>46</v>
      </c>
      <c r="E14" s="194">
        <v>0.35</v>
      </c>
      <c r="F14" s="306"/>
    </row>
    <row r="15" spans="1:6" ht="27" customHeight="1">
      <c r="A15" s="424">
        <v>5</v>
      </c>
      <c r="B15" s="396" t="s">
        <v>78</v>
      </c>
      <c r="C15" s="395" t="s">
        <v>41</v>
      </c>
      <c r="D15" s="78" t="s">
        <v>46</v>
      </c>
      <c r="E15" s="194">
        <v>1</v>
      </c>
      <c r="F15" s="306"/>
    </row>
    <row r="16" spans="1:6" ht="15">
      <c r="A16" s="422" t="s">
        <v>266</v>
      </c>
      <c r="B16" s="423" t="s">
        <v>43</v>
      </c>
      <c r="C16" s="423"/>
      <c r="D16" s="77"/>
      <c r="E16" s="191">
        <f>SUM(E17:E20)</f>
        <v>15.12</v>
      </c>
      <c r="F16" s="306"/>
    </row>
    <row r="17" spans="1:6" ht="25.5">
      <c r="A17" s="424">
        <v>6</v>
      </c>
      <c r="B17" s="396" t="s">
        <v>44</v>
      </c>
      <c r="C17" s="395" t="s">
        <v>45</v>
      </c>
      <c r="D17" s="78">
        <v>2014</v>
      </c>
      <c r="E17" s="192">
        <v>7</v>
      </c>
      <c r="F17" s="306"/>
    </row>
    <row r="18" spans="1:6" ht="18.75" customHeight="1">
      <c r="A18" s="424">
        <v>7</v>
      </c>
      <c r="B18" s="396" t="s">
        <v>48</v>
      </c>
      <c r="C18" s="395" t="s">
        <v>47</v>
      </c>
      <c r="D18" s="78">
        <v>2014</v>
      </c>
      <c r="E18" s="192">
        <v>2.1</v>
      </c>
      <c r="F18" s="306"/>
    </row>
    <row r="19" spans="1:6" ht="19.5" customHeight="1">
      <c r="A19" s="424">
        <v>8</v>
      </c>
      <c r="B19" s="396" t="s">
        <v>49</v>
      </c>
      <c r="C19" s="395" t="s">
        <v>47</v>
      </c>
      <c r="D19" s="78">
        <v>2014</v>
      </c>
      <c r="E19" s="192">
        <v>0.25</v>
      </c>
      <c r="F19" s="306"/>
    </row>
    <row r="20" spans="1:6" ht="25.5">
      <c r="A20" s="424">
        <v>9</v>
      </c>
      <c r="B20" s="396" t="s">
        <v>583</v>
      </c>
      <c r="C20" s="395" t="s">
        <v>50</v>
      </c>
      <c r="D20" s="78">
        <v>2014</v>
      </c>
      <c r="E20" s="192">
        <v>5.77</v>
      </c>
      <c r="F20" s="306"/>
    </row>
    <row r="21" spans="1:6" ht="15">
      <c r="A21" s="422" t="s">
        <v>268</v>
      </c>
      <c r="B21" s="423" t="s">
        <v>551</v>
      </c>
      <c r="C21" s="423"/>
      <c r="D21" s="77"/>
      <c r="E21" s="191">
        <f>SUM(E22:E26)</f>
        <v>6.03</v>
      </c>
      <c r="F21" s="306"/>
    </row>
    <row r="22" spans="1:6" s="60" customFormat="1" ht="25.5">
      <c r="A22" s="424">
        <v>10</v>
      </c>
      <c r="B22" s="396" t="s">
        <v>584</v>
      </c>
      <c r="C22" s="395" t="s">
        <v>41</v>
      </c>
      <c r="D22" s="78">
        <v>2014</v>
      </c>
      <c r="E22" s="194">
        <v>2.5</v>
      </c>
      <c r="F22" s="306"/>
    </row>
    <row r="23" spans="1:6" s="184" customFormat="1" ht="15">
      <c r="A23" s="424">
        <v>11</v>
      </c>
      <c r="B23" s="396" t="s">
        <v>585</v>
      </c>
      <c r="C23" s="395" t="s">
        <v>42</v>
      </c>
      <c r="D23" s="78">
        <v>2014</v>
      </c>
      <c r="E23" s="194">
        <v>0.3</v>
      </c>
      <c r="F23" s="306" t="s">
        <v>556</v>
      </c>
    </row>
    <row r="24" spans="1:6" s="60" customFormat="1" ht="25.5">
      <c r="A24" s="424">
        <v>12</v>
      </c>
      <c r="B24" s="396" t="s">
        <v>71</v>
      </c>
      <c r="C24" s="395" t="s">
        <v>45</v>
      </c>
      <c r="D24" s="78">
        <v>2014</v>
      </c>
      <c r="E24" s="194">
        <v>0.83</v>
      </c>
      <c r="F24" s="306"/>
    </row>
    <row r="25" spans="1:6" s="184" customFormat="1" ht="25.5">
      <c r="A25" s="424">
        <v>13</v>
      </c>
      <c r="B25" s="396" t="s">
        <v>71</v>
      </c>
      <c r="C25" s="395" t="s">
        <v>47</v>
      </c>
      <c r="D25" s="78">
        <v>2014</v>
      </c>
      <c r="E25" s="194">
        <v>0.9</v>
      </c>
      <c r="F25" s="306" t="s">
        <v>556</v>
      </c>
    </row>
    <row r="26" spans="1:6" s="184" customFormat="1" ht="15">
      <c r="A26" s="424">
        <v>14</v>
      </c>
      <c r="B26" s="396" t="s">
        <v>586</v>
      </c>
      <c r="C26" s="395" t="s">
        <v>42</v>
      </c>
      <c r="D26" s="78">
        <v>2014</v>
      </c>
      <c r="E26" s="194">
        <v>1.5</v>
      </c>
      <c r="F26" s="306" t="s">
        <v>556</v>
      </c>
    </row>
    <row r="27" spans="1:6" ht="15">
      <c r="A27" s="422" t="s">
        <v>269</v>
      </c>
      <c r="B27" s="423" t="s">
        <v>72</v>
      </c>
      <c r="C27" s="393"/>
      <c r="D27" s="77"/>
      <c r="E27" s="191">
        <f>E28</f>
        <v>0.35</v>
      </c>
      <c r="F27" s="306"/>
    </row>
    <row r="28" spans="1:6" ht="15">
      <c r="A28" s="424">
        <v>15</v>
      </c>
      <c r="B28" s="396" t="s">
        <v>73</v>
      </c>
      <c r="C28" s="395" t="s">
        <v>47</v>
      </c>
      <c r="D28" s="78">
        <v>2014</v>
      </c>
      <c r="E28" s="194">
        <v>0.35</v>
      </c>
      <c r="F28" s="306"/>
    </row>
    <row r="29" spans="1:6" ht="15">
      <c r="A29" s="422" t="s">
        <v>270</v>
      </c>
      <c r="B29" s="423" t="s">
        <v>36</v>
      </c>
      <c r="C29" s="395"/>
      <c r="D29" s="77"/>
      <c r="E29" s="193">
        <f>E30</f>
        <v>0.12</v>
      </c>
      <c r="F29" s="306"/>
    </row>
    <row r="30" spans="1:6" ht="15">
      <c r="A30" s="424">
        <v>16</v>
      </c>
      <c r="B30" s="395" t="s">
        <v>840</v>
      </c>
      <c r="C30" s="395" t="s">
        <v>47</v>
      </c>
      <c r="D30" s="78">
        <v>2014</v>
      </c>
      <c r="E30" s="194">
        <v>0.12</v>
      </c>
      <c r="F30" s="306"/>
    </row>
    <row r="31" spans="1:6" ht="15.75" thickBot="1">
      <c r="A31" s="307">
        <v>16</v>
      </c>
      <c r="B31" s="249" t="s">
        <v>809</v>
      </c>
      <c r="C31" s="308"/>
      <c r="D31" s="309"/>
      <c r="E31" s="310">
        <f>E10+E16+E21+E27+E29</f>
        <v>25.01</v>
      </c>
      <c r="F31" s="311"/>
    </row>
    <row r="32" spans="1:6" ht="13.5" thickTop="1">
      <c r="A32" s="305"/>
      <c r="B32" s="305"/>
      <c r="C32" s="305"/>
      <c r="D32" s="312"/>
      <c r="E32" s="313"/>
      <c r="F32" s="305"/>
    </row>
    <row r="33" spans="1:6" ht="14.25">
      <c r="A33" s="305"/>
      <c r="B33" s="500"/>
      <c r="C33" s="500"/>
      <c r="D33" s="500"/>
      <c r="E33" s="500"/>
      <c r="F33" s="500"/>
    </row>
  </sheetData>
  <sheetProtection/>
  <mergeCells count="9">
    <mergeCell ref="B33:F33"/>
    <mergeCell ref="A4:B4"/>
    <mergeCell ref="A8:F8"/>
    <mergeCell ref="A7:F7"/>
    <mergeCell ref="A6:F6"/>
    <mergeCell ref="A2:B2"/>
    <mergeCell ref="A3:B3"/>
    <mergeCell ref="C2:F2"/>
    <mergeCell ref="C3:F3"/>
  </mergeCells>
  <printOptions horizontalCentered="1"/>
  <pageMargins left="1" right="0.5" top="0.66" bottom="0.5" header="0.35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O44"/>
  <sheetViews>
    <sheetView zoomScaleSheetLayoutView="100" zoomScalePageLayoutView="0" workbookViewId="0" topLeftCell="A31">
      <selection activeCell="I8" sqref="I8"/>
    </sheetView>
  </sheetViews>
  <sheetFormatPr defaultColWidth="9.140625" defaultRowHeight="12.75"/>
  <cols>
    <col min="1" max="1" width="5.140625" style="121" customWidth="1"/>
    <col min="2" max="2" width="35.421875" style="121" customWidth="1"/>
    <col min="3" max="3" width="28.140625" style="121" customWidth="1"/>
    <col min="4" max="4" width="7.00390625" style="121" customWidth="1"/>
    <col min="5" max="5" width="7.8515625" style="121" customWidth="1"/>
    <col min="6" max="6" width="8.421875" style="121" customWidth="1"/>
    <col min="7" max="16384" width="9.140625" style="121" customWidth="1"/>
  </cols>
  <sheetData>
    <row r="2" spans="1:6" ht="16.5">
      <c r="A2" s="491" t="s">
        <v>800</v>
      </c>
      <c r="B2" s="491"/>
      <c r="C2" s="492" t="s">
        <v>802</v>
      </c>
      <c r="D2" s="492"/>
      <c r="E2" s="492"/>
      <c r="F2" s="492"/>
    </row>
    <row r="3" spans="1:6" ht="16.5">
      <c r="A3" s="492" t="s">
        <v>801</v>
      </c>
      <c r="B3" s="492"/>
      <c r="C3" s="492" t="s">
        <v>803</v>
      </c>
      <c r="D3" s="492"/>
      <c r="E3" s="492"/>
      <c r="F3" s="492"/>
    </row>
    <row r="4" spans="1:249" ht="15.75">
      <c r="A4" s="494"/>
      <c r="B4" s="494"/>
      <c r="C4" s="34"/>
      <c r="D4" s="132"/>
      <c r="E4" s="508"/>
      <c r="F4" s="508"/>
      <c r="G4" s="132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  <c r="AS4" s="511"/>
      <c r="AT4" s="511"/>
      <c r="AU4" s="511"/>
      <c r="AV4" s="511"/>
      <c r="AW4" s="511"/>
      <c r="AX4" s="511"/>
      <c r="AY4" s="511"/>
      <c r="AZ4" s="511"/>
      <c r="BA4" s="511"/>
      <c r="BB4" s="511"/>
      <c r="BC4" s="511"/>
      <c r="BD4" s="511"/>
      <c r="BE4" s="511"/>
      <c r="BF4" s="511"/>
      <c r="BG4" s="511"/>
      <c r="BH4" s="511"/>
      <c r="BI4" s="511"/>
      <c r="BJ4" s="511"/>
      <c r="BK4" s="511"/>
      <c r="BL4" s="511"/>
      <c r="BM4" s="511"/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511"/>
      <c r="CC4" s="511"/>
      <c r="CD4" s="511"/>
      <c r="CE4" s="511"/>
      <c r="CF4" s="511"/>
      <c r="CG4" s="511"/>
      <c r="CH4" s="511"/>
      <c r="CI4" s="511"/>
      <c r="CJ4" s="511"/>
      <c r="CK4" s="511"/>
      <c r="CL4" s="511"/>
      <c r="CM4" s="511"/>
      <c r="CN4" s="511"/>
      <c r="CO4" s="511"/>
      <c r="CP4" s="511"/>
      <c r="CQ4" s="511"/>
      <c r="CR4" s="511"/>
      <c r="CS4" s="511"/>
      <c r="CT4" s="511"/>
      <c r="CU4" s="511"/>
      <c r="CV4" s="511"/>
      <c r="CW4" s="511"/>
      <c r="CX4" s="511"/>
      <c r="CY4" s="511"/>
      <c r="CZ4" s="511"/>
      <c r="DA4" s="511"/>
      <c r="DB4" s="511"/>
      <c r="DC4" s="511"/>
      <c r="DD4" s="511"/>
      <c r="DE4" s="511"/>
      <c r="DF4" s="511"/>
      <c r="DG4" s="511"/>
      <c r="DH4" s="511"/>
      <c r="DI4" s="511"/>
      <c r="DJ4" s="511"/>
      <c r="DK4" s="511"/>
      <c r="DL4" s="511"/>
      <c r="DM4" s="511"/>
      <c r="DN4" s="511"/>
      <c r="DO4" s="511"/>
      <c r="DP4" s="511"/>
      <c r="DQ4" s="511"/>
      <c r="DR4" s="511"/>
      <c r="DS4" s="511"/>
      <c r="DT4" s="511"/>
      <c r="DU4" s="511"/>
      <c r="DV4" s="511"/>
      <c r="DW4" s="511"/>
      <c r="DX4" s="511"/>
      <c r="DY4" s="511"/>
      <c r="DZ4" s="511"/>
      <c r="EA4" s="511"/>
      <c r="EB4" s="511"/>
      <c r="EC4" s="511"/>
      <c r="ED4" s="511"/>
      <c r="EE4" s="511"/>
      <c r="EF4" s="511"/>
      <c r="EG4" s="511"/>
      <c r="EH4" s="511"/>
      <c r="EI4" s="511"/>
      <c r="EJ4" s="511"/>
      <c r="EK4" s="511"/>
      <c r="EL4" s="511"/>
      <c r="EM4" s="511"/>
      <c r="EN4" s="511"/>
      <c r="EO4" s="511"/>
      <c r="EP4" s="511"/>
      <c r="EQ4" s="511"/>
      <c r="ER4" s="511"/>
      <c r="ES4" s="511"/>
      <c r="ET4" s="511"/>
      <c r="EU4" s="511"/>
      <c r="EV4" s="511"/>
      <c r="EW4" s="511"/>
      <c r="EX4" s="511"/>
      <c r="EY4" s="511"/>
      <c r="EZ4" s="511"/>
      <c r="FA4" s="511"/>
      <c r="FB4" s="511"/>
      <c r="FC4" s="511"/>
      <c r="FD4" s="511"/>
      <c r="FE4" s="511"/>
      <c r="FF4" s="511"/>
      <c r="FG4" s="511"/>
      <c r="FH4" s="511"/>
      <c r="FI4" s="511"/>
      <c r="FJ4" s="511"/>
      <c r="FK4" s="511"/>
      <c r="FL4" s="511"/>
      <c r="FM4" s="511"/>
      <c r="FN4" s="511"/>
      <c r="FO4" s="511"/>
      <c r="FP4" s="511"/>
      <c r="FQ4" s="511"/>
      <c r="FR4" s="511"/>
      <c r="FS4" s="511"/>
      <c r="FT4" s="511"/>
      <c r="FU4" s="511"/>
      <c r="FV4" s="511"/>
      <c r="FW4" s="511"/>
      <c r="FX4" s="511"/>
      <c r="FY4" s="511"/>
      <c r="FZ4" s="511"/>
      <c r="GA4" s="511"/>
      <c r="GB4" s="511"/>
      <c r="GC4" s="511"/>
      <c r="GD4" s="511"/>
      <c r="GE4" s="511"/>
      <c r="GF4" s="511"/>
      <c r="GG4" s="511"/>
      <c r="GH4" s="511"/>
      <c r="GI4" s="511"/>
      <c r="GJ4" s="511"/>
      <c r="GK4" s="511"/>
      <c r="GL4" s="511"/>
      <c r="GM4" s="511"/>
      <c r="GN4" s="511"/>
      <c r="GO4" s="511"/>
      <c r="GP4" s="511"/>
      <c r="GQ4" s="511"/>
      <c r="GR4" s="511"/>
      <c r="GS4" s="511"/>
      <c r="GT4" s="511"/>
      <c r="GU4" s="511"/>
      <c r="GV4" s="511"/>
      <c r="GW4" s="511"/>
      <c r="GX4" s="511"/>
      <c r="GY4" s="511"/>
      <c r="GZ4" s="511"/>
      <c r="HA4" s="511"/>
      <c r="HB4" s="511"/>
      <c r="HC4" s="511"/>
      <c r="HD4" s="511"/>
      <c r="HE4" s="511"/>
      <c r="HF4" s="511"/>
      <c r="HG4" s="511"/>
      <c r="HH4" s="511"/>
      <c r="HI4" s="511"/>
      <c r="HJ4" s="511"/>
      <c r="HK4" s="511"/>
      <c r="HL4" s="511"/>
      <c r="HM4" s="511"/>
      <c r="HN4" s="511"/>
      <c r="HO4" s="511"/>
      <c r="HP4" s="511"/>
      <c r="HQ4" s="511"/>
      <c r="HR4" s="511"/>
      <c r="HS4" s="511"/>
      <c r="HT4" s="511"/>
      <c r="HU4" s="511"/>
      <c r="HV4" s="511"/>
      <c r="HW4" s="511"/>
      <c r="HX4" s="511"/>
      <c r="HY4" s="511"/>
      <c r="HZ4" s="511"/>
      <c r="IA4" s="511"/>
      <c r="IB4" s="511"/>
      <c r="IC4" s="511"/>
      <c r="ID4" s="511"/>
      <c r="IE4" s="511"/>
      <c r="IF4" s="511"/>
      <c r="IG4" s="511"/>
      <c r="IH4" s="511"/>
      <c r="II4" s="511"/>
      <c r="IJ4" s="511"/>
      <c r="IK4" s="511"/>
      <c r="IL4" s="511"/>
      <c r="IM4" s="511"/>
      <c r="IN4" s="511"/>
      <c r="IO4" s="511"/>
    </row>
    <row r="5" spans="1:249" ht="15.75">
      <c r="A5" s="487"/>
      <c r="B5" s="487"/>
      <c r="C5" s="34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489"/>
      <c r="AQ5" s="489"/>
      <c r="AR5" s="489"/>
      <c r="AS5" s="489"/>
      <c r="AT5" s="489"/>
      <c r="AU5" s="489"/>
      <c r="AV5" s="489"/>
      <c r="AW5" s="489"/>
      <c r="AX5" s="489"/>
      <c r="AY5" s="489"/>
      <c r="AZ5" s="489"/>
      <c r="BA5" s="489"/>
      <c r="BB5" s="489"/>
      <c r="BC5" s="489"/>
      <c r="BD5" s="489"/>
      <c r="BE5" s="489"/>
      <c r="BF5" s="489"/>
      <c r="BG5" s="489"/>
      <c r="BH5" s="489"/>
      <c r="BI5" s="489"/>
      <c r="BJ5" s="489"/>
      <c r="BK5" s="489"/>
      <c r="BL5" s="489"/>
      <c r="BM5" s="489"/>
      <c r="BN5" s="489"/>
      <c r="BO5" s="489"/>
      <c r="BP5" s="489"/>
      <c r="BQ5" s="489"/>
      <c r="BR5" s="489"/>
      <c r="BS5" s="489"/>
      <c r="BT5" s="489"/>
      <c r="BU5" s="489"/>
      <c r="BV5" s="489"/>
      <c r="BW5" s="489"/>
      <c r="BX5" s="489"/>
      <c r="BY5" s="489"/>
      <c r="BZ5" s="489"/>
      <c r="CA5" s="489"/>
      <c r="CB5" s="489"/>
      <c r="CC5" s="489"/>
      <c r="CD5" s="489"/>
      <c r="CE5" s="489"/>
      <c r="CF5" s="489"/>
      <c r="CG5" s="489"/>
      <c r="CH5" s="489"/>
      <c r="CI5" s="489"/>
      <c r="CJ5" s="489"/>
      <c r="CK5" s="489"/>
      <c r="CL5" s="489"/>
      <c r="CM5" s="489"/>
      <c r="CN5" s="489"/>
      <c r="CO5" s="489"/>
      <c r="CP5" s="489"/>
      <c r="CQ5" s="489"/>
      <c r="CR5" s="489"/>
      <c r="CS5" s="489"/>
      <c r="CT5" s="489"/>
      <c r="CU5" s="489"/>
      <c r="CV5" s="489"/>
      <c r="CW5" s="489"/>
      <c r="CX5" s="489"/>
      <c r="CY5" s="489"/>
      <c r="CZ5" s="489"/>
      <c r="DA5" s="489"/>
      <c r="DB5" s="489"/>
      <c r="DC5" s="489"/>
      <c r="DD5" s="489"/>
      <c r="DE5" s="489"/>
      <c r="DF5" s="489"/>
      <c r="DG5" s="489"/>
      <c r="DH5" s="489"/>
      <c r="DI5" s="489"/>
      <c r="DJ5" s="489"/>
      <c r="DK5" s="489"/>
      <c r="DL5" s="489"/>
      <c r="DM5" s="489"/>
      <c r="DN5" s="489"/>
      <c r="DO5" s="489"/>
      <c r="DP5" s="489"/>
      <c r="DQ5" s="489"/>
      <c r="DR5" s="489"/>
      <c r="DS5" s="489"/>
      <c r="DT5" s="489"/>
      <c r="DU5" s="489"/>
      <c r="DV5" s="489"/>
      <c r="DW5" s="489"/>
      <c r="DX5" s="489"/>
      <c r="DY5" s="489"/>
      <c r="DZ5" s="489"/>
      <c r="EA5" s="489"/>
      <c r="EB5" s="489"/>
      <c r="EC5" s="489"/>
      <c r="ED5" s="489"/>
      <c r="EE5" s="489"/>
      <c r="EF5" s="489"/>
      <c r="EG5" s="489"/>
      <c r="EH5" s="489"/>
      <c r="EI5" s="489"/>
      <c r="EJ5" s="489"/>
      <c r="EK5" s="489"/>
      <c r="EL5" s="489"/>
      <c r="EM5" s="489"/>
      <c r="EN5" s="489"/>
      <c r="EO5" s="489"/>
      <c r="EP5" s="489"/>
      <c r="EQ5" s="489"/>
      <c r="ER5" s="489"/>
      <c r="ES5" s="489"/>
      <c r="ET5" s="489"/>
      <c r="EU5" s="489"/>
      <c r="EV5" s="489"/>
      <c r="EW5" s="489"/>
      <c r="EX5" s="489"/>
      <c r="EY5" s="489"/>
      <c r="EZ5" s="489"/>
      <c r="FA5" s="489"/>
      <c r="FB5" s="489"/>
      <c r="FC5" s="489"/>
      <c r="FD5" s="489"/>
      <c r="FE5" s="489"/>
      <c r="FF5" s="489"/>
      <c r="FG5" s="489"/>
      <c r="FH5" s="489"/>
      <c r="FI5" s="489"/>
      <c r="FJ5" s="489"/>
      <c r="FK5" s="489"/>
      <c r="FL5" s="489"/>
      <c r="FM5" s="489"/>
      <c r="FN5" s="489"/>
      <c r="FO5" s="489"/>
      <c r="FP5" s="489"/>
      <c r="FQ5" s="489"/>
      <c r="FR5" s="489"/>
      <c r="FS5" s="489"/>
      <c r="FT5" s="489"/>
      <c r="FU5" s="489"/>
      <c r="FV5" s="489"/>
      <c r="FW5" s="489"/>
      <c r="FX5" s="489"/>
      <c r="FY5" s="489"/>
      <c r="FZ5" s="489"/>
      <c r="GA5" s="489"/>
      <c r="GB5" s="489"/>
      <c r="GC5" s="489"/>
      <c r="GD5" s="489"/>
      <c r="GE5" s="489"/>
      <c r="GF5" s="489"/>
      <c r="GG5" s="489"/>
      <c r="GH5" s="489"/>
      <c r="GI5" s="489"/>
      <c r="GJ5" s="489"/>
      <c r="GK5" s="489"/>
      <c r="GL5" s="489"/>
      <c r="GM5" s="489"/>
      <c r="GN5" s="489"/>
      <c r="GO5" s="489"/>
      <c r="GP5" s="489"/>
      <c r="GQ5" s="489"/>
      <c r="GR5" s="489"/>
      <c r="GS5" s="489"/>
      <c r="GT5" s="489"/>
      <c r="GU5" s="489"/>
      <c r="GV5" s="489"/>
      <c r="GW5" s="489"/>
      <c r="GX5" s="489"/>
      <c r="GY5" s="489"/>
      <c r="GZ5" s="489"/>
      <c r="HA5" s="489"/>
      <c r="HB5" s="489"/>
      <c r="HC5" s="489"/>
      <c r="HD5" s="489"/>
      <c r="HE5" s="489"/>
      <c r="HF5" s="489"/>
      <c r="HG5" s="489"/>
      <c r="HH5" s="489"/>
      <c r="HI5" s="489"/>
      <c r="HJ5" s="489"/>
      <c r="HK5" s="489"/>
      <c r="HL5" s="489"/>
      <c r="HM5" s="489"/>
      <c r="HN5" s="489"/>
      <c r="HO5" s="489"/>
      <c r="HP5" s="489"/>
      <c r="HQ5" s="489"/>
      <c r="HR5" s="489"/>
      <c r="HS5" s="489"/>
      <c r="HT5" s="489"/>
      <c r="HU5" s="489"/>
      <c r="HV5" s="489"/>
      <c r="HW5" s="489"/>
      <c r="HX5" s="489"/>
      <c r="HY5" s="489"/>
      <c r="HZ5" s="489"/>
      <c r="IA5" s="489"/>
      <c r="IB5" s="489"/>
      <c r="IC5" s="489"/>
      <c r="ID5" s="489"/>
      <c r="IE5" s="489"/>
      <c r="IF5" s="489"/>
      <c r="IG5" s="489"/>
      <c r="IH5" s="489"/>
      <c r="II5" s="489"/>
      <c r="IJ5" s="489"/>
      <c r="IK5" s="489"/>
      <c r="IL5" s="489"/>
      <c r="IM5" s="489"/>
      <c r="IN5" s="489"/>
      <c r="IO5" s="489"/>
    </row>
    <row r="6" spans="1:249" s="120" customFormat="1" ht="30.75" customHeight="1">
      <c r="A6" s="509" t="s">
        <v>792</v>
      </c>
      <c r="B6" s="509"/>
      <c r="C6" s="509"/>
      <c r="D6" s="509"/>
      <c r="E6" s="509"/>
      <c r="F6" s="509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6"/>
      <c r="BE6" s="486"/>
      <c r="BF6" s="486"/>
      <c r="BG6" s="486"/>
      <c r="BH6" s="486"/>
      <c r="BI6" s="486"/>
      <c r="BJ6" s="486"/>
      <c r="BK6" s="486"/>
      <c r="BL6" s="486"/>
      <c r="BM6" s="486"/>
      <c r="BN6" s="486"/>
      <c r="BO6" s="486"/>
      <c r="BP6" s="486"/>
      <c r="BQ6" s="486"/>
      <c r="BR6" s="486"/>
      <c r="BS6" s="486"/>
      <c r="BT6" s="486"/>
      <c r="BU6" s="486"/>
      <c r="BV6" s="486"/>
      <c r="BW6" s="486"/>
      <c r="BX6" s="486"/>
      <c r="BY6" s="486"/>
      <c r="BZ6" s="486"/>
      <c r="CA6" s="486"/>
      <c r="CB6" s="486"/>
      <c r="CC6" s="486"/>
      <c r="CD6" s="486"/>
      <c r="CE6" s="486"/>
      <c r="CF6" s="486"/>
      <c r="CG6" s="486"/>
      <c r="CH6" s="486"/>
      <c r="CI6" s="486"/>
      <c r="CJ6" s="486"/>
      <c r="CK6" s="486"/>
      <c r="CL6" s="486"/>
      <c r="CM6" s="486"/>
      <c r="CN6" s="486"/>
      <c r="CO6" s="486"/>
      <c r="CP6" s="486"/>
      <c r="CQ6" s="486"/>
      <c r="CR6" s="486"/>
      <c r="CS6" s="486"/>
      <c r="CT6" s="486"/>
      <c r="CU6" s="486"/>
      <c r="CV6" s="486"/>
      <c r="CW6" s="486"/>
      <c r="CX6" s="486"/>
      <c r="CY6" s="486"/>
      <c r="CZ6" s="486"/>
      <c r="DA6" s="486"/>
      <c r="DB6" s="486"/>
      <c r="DC6" s="486"/>
      <c r="DD6" s="486"/>
      <c r="DE6" s="486"/>
      <c r="DF6" s="486"/>
      <c r="DG6" s="486"/>
      <c r="DH6" s="486"/>
      <c r="DI6" s="486"/>
      <c r="DJ6" s="486"/>
      <c r="DK6" s="486"/>
      <c r="DL6" s="486"/>
      <c r="DM6" s="486"/>
      <c r="DN6" s="486"/>
      <c r="DO6" s="486"/>
      <c r="DP6" s="486"/>
      <c r="DQ6" s="486"/>
      <c r="DR6" s="486"/>
      <c r="DS6" s="486"/>
      <c r="DT6" s="486"/>
      <c r="DU6" s="486"/>
      <c r="DV6" s="486"/>
      <c r="DW6" s="486"/>
      <c r="DX6" s="486"/>
      <c r="DY6" s="486"/>
      <c r="DZ6" s="486"/>
      <c r="EA6" s="486"/>
      <c r="EB6" s="486"/>
      <c r="EC6" s="486"/>
      <c r="ED6" s="486"/>
      <c r="EE6" s="486"/>
      <c r="EF6" s="486"/>
      <c r="EG6" s="486"/>
      <c r="EH6" s="486"/>
      <c r="EI6" s="486"/>
      <c r="EJ6" s="486"/>
      <c r="EK6" s="486"/>
      <c r="EL6" s="486"/>
      <c r="EM6" s="486"/>
      <c r="EN6" s="486"/>
      <c r="EO6" s="486"/>
      <c r="EP6" s="486"/>
      <c r="EQ6" s="486"/>
      <c r="ER6" s="486"/>
      <c r="ES6" s="486"/>
      <c r="ET6" s="486"/>
      <c r="EU6" s="486"/>
      <c r="EV6" s="486"/>
      <c r="EW6" s="486"/>
      <c r="EX6" s="486"/>
      <c r="EY6" s="486"/>
      <c r="EZ6" s="486"/>
      <c r="FA6" s="486"/>
      <c r="FB6" s="486"/>
      <c r="FC6" s="486"/>
      <c r="FD6" s="486"/>
      <c r="FE6" s="486"/>
      <c r="FF6" s="486"/>
      <c r="FG6" s="486"/>
      <c r="FH6" s="486"/>
      <c r="FI6" s="486"/>
      <c r="FJ6" s="486"/>
      <c r="FK6" s="486"/>
      <c r="FL6" s="486"/>
      <c r="FM6" s="486"/>
      <c r="FN6" s="486"/>
      <c r="FO6" s="486"/>
      <c r="FP6" s="486"/>
      <c r="FQ6" s="486"/>
      <c r="FR6" s="486"/>
      <c r="FS6" s="486"/>
      <c r="FT6" s="486"/>
      <c r="FU6" s="486"/>
      <c r="FV6" s="486"/>
      <c r="FW6" s="486"/>
      <c r="FX6" s="486"/>
      <c r="FY6" s="486"/>
      <c r="FZ6" s="486"/>
      <c r="GA6" s="486"/>
      <c r="GB6" s="486"/>
      <c r="GC6" s="486"/>
      <c r="GD6" s="486"/>
      <c r="GE6" s="486"/>
      <c r="GF6" s="486"/>
      <c r="GG6" s="486"/>
      <c r="GH6" s="486"/>
      <c r="GI6" s="486"/>
      <c r="GJ6" s="486"/>
      <c r="GK6" s="486"/>
      <c r="GL6" s="486"/>
      <c r="GM6" s="486"/>
      <c r="GN6" s="486"/>
      <c r="GO6" s="486"/>
      <c r="GP6" s="486"/>
      <c r="GQ6" s="486"/>
      <c r="GR6" s="486"/>
      <c r="GS6" s="486"/>
      <c r="GT6" s="486"/>
      <c r="GU6" s="486"/>
      <c r="GV6" s="486"/>
      <c r="GW6" s="486"/>
      <c r="GX6" s="486"/>
      <c r="GY6" s="486"/>
      <c r="GZ6" s="486"/>
      <c r="HA6" s="486"/>
      <c r="HB6" s="486"/>
      <c r="HC6" s="486"/>
      <c r="HD6" s="486"/>
      <c r="HE6" s="486"/>
      <c r="HF6" s="486"/>
      <c r="HG6" s="486"/>
      <c r="HH6" s="486"/>
      <c r="HI6" s="486"/>
      <c r="HJ6" s="486"/>
      <c r="HK6" s="486"/>
      <c r="HL6" s="486"/>
      <c r="HM6" s="486"/>
      <c r="HN6" s="486"/>
      <c r="HO6" s="486"/>
      <c r="HP6" s="486"/>
      <c r="HQ6" s="486"/>
      <c r="HR6" s="486"/>
      <c r="HS6" s="486"/>
      <c r="HT6" s="486"/>
      <c r="HU6" s="486"/>
      <c r="HV6" s="486"/>
      <c r="HW6" s="486"/>
      <c r="HX6" s="486"/>
      <c r="HY6" s="486"/>
      <c r="HZ6" s="486"/>
      <c r="IA6" s="486"/>
      <c r="IB6" s="486"/>
      <c r="IC6" s="486"/>
      <c r="ID6" s="486"/>
      <c r="IE6" s="486"/>
      <c r="IF6" s="486"/>
      <c r="IG6" s="486"/>
      <c r="IH6" s="486"/>
      <c r="II6" s="486"/>
      <c r="IJ6" s="486"/>
      <c r="IK6" s="486"/>
      <c r="IL6" s="486"/>
      <c r="IM6" s="486"/>
      <c r="IN6" s="486"/>
      <c r="IO6" s="486"/>
    </row>
    <row r="7" spans="1:6" s="120" customFormat="1" ht="36" customHeight="1" thickBot="1">
      <c r="A7" s="502" t="s">
        <v>791</v>
      </c>
      <c r="B7" s="502"/>
      <c r="C7" s="502"/>
      <c r="D7" s="502"/>
      <c r="E7" s="502"/>
      <c r="F7" s="502"/>
    </row>
    <row r="8" spans="1:6" ht="43.5" customHeight="1" thickTop="1">
      <c r="A8" s="123" t="s">
        <v>427</v>
      </c>
      <c r="B8" s="94" t="s">
        <v>515</v>
      </c>
      <c r="C8" s="124" t="s">
        <v>428</v>
      </c>
      <c r="D8" s="94" t="s">
        <v>245</v>
      </c>
      <c r="E8" s="94" t="s">
        <v>429</v>
      </c>
      <c r="F8" s="95" t="s">
        <v>581</v>
      </c>
    </row>
    <row r="9" spans="1:6" s="122" customFormat="1" ht="15" customHeight="1">
      <c r="A9" s="392" t="s">
        <v>265</v>
      </c>
      <c r="B9" s="393" t="s">
        <v>333</v>
      </c>
      <c r="C9" s="393"/>
      <c r="D9" s="221"/>
      <c r="E9" s="376">
        <f>SUM(E10:E11)</f>
        <v>45.9</v>
      </c>
      <c r="F9" s="246"/>
    </row>
    <row r="10" spans="1:6" ht="20.25" customHeight="1">
      <c r="A10" s="394">
        <v>1</v>
      </c>
      <c r="B10" s="395" t="s">
        <v>845</v>
      </c>
      <c r="C10" s="395" t="s">
        <v>286</v>
      </c>
      <c r="D10" s="148">
        <v>2014</v>
      </c>
      <c r="E10" s="377">
        <v>36.4</v>
      </c>
      <c r="F10" s="247"/>
    </row>
    <row r="11" spans="1:6" ht="20.25" customHeight="1">
      <c r="A11" s="394">
        <v>2</v>
      </c>
      <c r="B11" s="395" t="s">
        <v>845</v>
      </c>
      <c r="C11" s="395" t="s">
        <v>587</v>
      </c>
      <c r="D11" s="148">
        <v>2014</v>
      </c>
      <c r="E11" s="377">
        <v>9.5</v>
      </c>
      <c r="F11" s="247"/>
    </row>
    <row r="12" spans="1:6" s="122" customFormat="1" ht="16.5" customHeight="1">
      <c r="A12" s="392" t="s">
        <v>266</v>
      </c>
      <c r="B12" s="393" t="s">
        <v>339</v>
      </c>
      <c r="C12" s="393"/>
      <c r="D12" s="221"/>
      <c r="E12" s="376">
        <f>SUM(E13:E17)</f>
        <v>162.93</v>
      </c>
      <c r="F12" s="246"/>
    </row>
    <row r="13" spans="1:6" ht="20.25" customHeight="1">
      <c r="A13" s="394">
        <v>3</v>
      </c>
      <c r="B13" s="395" t="s">
        <v>844</v>
      </c>
      <c r="C13" s="395" t="s">
        <v>287</v>
      </c>
      <c r="D13" s="148">
        <v>2014</v>
      </c>
      <c r="E13" s="377">
        <v>45.2</v>
      </c>
      <c r="F13" s="247"/>
    </row>
    <row r="14" spans="1:6" ht="30.75" customHeight="1">
      <c r="A14" s="394">
        <v>4</v>
      </c>
      <c r="B14" s="395" t="s">
        <v>844</v>
      </c>
      <c r="C14" s="396" t="s">
        <v>588</v>
      </c>
      <c r="D14" s="148">
        <v>2014</v>
      </c>
      <c r="E14" s="377">
        <v>21.33</v>
      </c>
      <c r="F14" s="247"/>
    </row>
    <row r="15" spans="1:6" ht="30" customHeight="1">
      <c r="A15" s="394">
        <v>5</v>
      </c>
      <c r="B15" s="395" t="s">
        <v>844</v>
      </c>
      <c r="C15" s="396" t="s">
        <v>592</v>
      </c>
      <c r="D15" s="148">
        <v>2014</v>
      </c>
      <c r="E15" s="377">
        <v>26.7</v>
      </c>
      <c r="F15" s="247"/>
    </row>
    <row r="16" spans="1:6" ht="30" customHeight="1">
      <c r="A16" s="394">
        <v>6</v>
      </c>
      <c r="B16" s="395" t="s">
        <v>844</v>
      </c>
      <c r="C16" s="396" t="s">
        <v>762</v>
      </c>
      <c r="D16" s="148">
        <v>2014</v>
      </c>
      <c r="E16" s="377">
        <v>4.7</v>
      </c>
      <c r="F16" s="247"/>
    </row>
    <row r="17" spans="1:6" ht="31.5" customHeight="1">
      <c r="A17" s="394">
        <v>7</v>
      </c>
      <c r="B17" s="395" t="s">
        <v>843</v>
      </c>
      <c r="C17" s="396" t="s">
        <v>848</v>
      </c>
      <c r="D17" s="148">
        <v>2014</v>
      </c>
      <c r="E17" s="377">
        <v>65</v>
      </c>
      <c r="F17" s="247"/>
    </row>
    <row r="18" spans="1:6" s="122" customFormat="1" ht="18" customHeight="1">
      <c r="A18" s="392" t="s">
        <v>268</v>
      </c>
      <c r="B18" s="393" t="s">
        <v>531</v>
      </c>
      <c r="C18" s="393"/>
      <c r="D18" s="221"/>
      <c r="E18" s="376">
        <f>SUM(E19:E20)</f>
        <v>3.49</v>
      </c>
      <c r="F18" s="246"/>
    </row>
    <row r="19" spans="1:6" ht="20.25" customHeight="1">
      <c r="A19" s="394">
        <v>8</v>
      </c>
      <c r="B19" s="395" t="s">
        <v>846</v>
      </c>
      <c r="C19" s="395" t="s">
        <v>751</v>
      </c>
      <c r="D19" s="148">
        <v>2014</v>
      </c>
      <c r="E19" s="377">
        <v>0.99</v>
      </c>
      <c r="F19" s="247"/>
    </row>
    <row r="20" spans="1:6" s="137" customFormat="1" ht="23.25" customHeight="1">
      <c r="A20" s="394">
        <v>9</v>
      </c>
      <c r="B20" s="395" t="s">
        <v>847</v>
      </c>
      <c r="C20" s="396" t="s">
        <v>750</v>
      </c>
      <c r="D20" s="148">
        <v>2014</v>
      </c>
      <c r="E20" s="377">
        <v>2.5</v>
      </c>
      <c r="F20" s="247"/>
    </row>
    <row r="21" spans="1:6" s="122" customFormat="1" ht="20.25" customHeight="1">
      <c r="A21" s="392" t="s">
        <v>269</v>
      </c>
      <c r="B21" s="393" t="s">
        <v>430</v>
      </c>
      <c r="C21" s="393"/>
      <c r="D21" s="221"/>
      <c r="E21" s="376">
        <f>SUM(E22:E23)</f>
        <v>1.12</v>
      </c>
      <c r="F21" s="246"/>
    </row>
    <row r="22" spans="1:6" ht="20.25" customHeight="1">
      <c r="A22" s="394">
        <v>10</v>
      </c>
      <c r="B22" s="395" t="s">
        <v>431</v>
      </c>
      <c r="C22" s="395" t="s">
        <v>288</v>
      </c>
      <c r="D22" s="148">
        <v>2014</v>
      </c>
      <c r="E22" s="377">
        <v>1.01</v>
      </c>
      <c r="F22" s="247"/>
    </row>
    <row r="23" spans="1:6" ht="20.25" customHeight="1">
      <c r="A23" s="394">
        <v>11</v>
      </c>
      <c r="B23" s="395" t="s">
        <v>431</v>
      </c>
      <c r="C23" s="395" t="s">
        <v>289</v>
      </c>
      <c r="D23" s="148">
        <v>2014</v>
      </c>
      <c r="E23" s="377">
        <v>0.11</v>
      </c>
      <c r="F23" s="247"/>
    </row>
    <row r="24" spans="1:6" s="122" customFormat="1" ht="15.75" customHeight="1">
      <c r="A24" s="397" t="s">
        <v>270</v>
      </c>
      <c r="B24" s="393" t="s">
        <v>7</v>
      </c>
      <c r="C24" s="393"/>
      <c r="D24" s="221"/>
      <c r="E24" s="376">
        <f>SUM(E25:E28)</f>
        <v>46.349999999999994</v>
      </c>
      <c r="F24" s="246"/>
    </row>
    <row r="25" spans="1:6" ht="18" customHeight="1">
      <c r="A25" s="394">
        <v>12</v>
      </c>
      <c r="B25" s="395" t="s">
        <v>507</v>
      </c>
      <c r="C25" s="395" t="s">
        <v>293</v>
      </c>
      <c r="D25" s="148">
        <v>2014</v>
      </c>
      <c r="E25" s="377">
        <v>0.43</v>
      </c>
      <c r="F25" s="247"/>
    </row>
    <row r="26" spans="1:6" ht="20.25" customHeight="1">
      <c r="A26" s="394">
        <v>13</v>
      </c>
      <c r="B26" s="395" t="s">
        <v>508</v>
      </c>
      <c r="C26" s="395" t="s">
        <v>290</v>
      </c>
      <c r="D26" s="148">
        <v>2014</v>
      </c>
      <c r="E26" s="377">
        <v>19.88</v>
      </c>
      <c r="F26" s="247"/>
    </row>
    <row r="27" spans="1:6" ht="20.25" customHeight="1">
      <c r="A27" s="394">
        <v>14</v>
      </c>
      <c r="B27" s="395" t="s">
        <v>509</v>
      </c>
      <c r="C27" s="395" t="s">
        <v>291</v>
      </c>
      <c r="D27" s="148">
        <v>2014</v>
      </c>
      <c r="E27" s="377">
        <v>0.04</v>
      </c>
      <c r="F27" s="247"/>
    </row>
    <row r="28" spans="1:6" s="146" customFormat="1" ht="31.5" customHeight="1">
      <c r="A28" s="394">
        <v>15</v>
      </c>
      <c r="B28" s="396" t="s">
        <v>700</v>
      </c>
      <c r="C28" s="398" t="s">
        <v>246</v>
      </c>
      <c r="D28" s="148">
        <v>2014</v>
      </c>
      <c r="E28" s="377">
        <v>26</v>
      </c>
      <c r="F28" s="247"/>
    </row>
    <row r="29" spans="1:6" s="122" customFormat="1" ht="16.5" customHeight="1">
      <c r="A29" s="399" t="s">
        <v>272</v>
      </c>
      <c r="B29" s="400" t="s">
        <v>510</v>
      </c>
      <c r="C29" s="393"/>
      <c r="D29" s="221"/>
      <c r="E29" s="376">
        <f>SUM(E30:E31)</f>
        <v>3.87</v>
      </c>
      <c r="F29" s="246"/>
    </row>
    <row r="30" spans="1:6" s="137" customFormat="1" ht="15.75" customHeight="1">
      <c r="A30" s="401">
        <v>16</v>
      </c>
      <c r="B30" s="402" t="s">
        <v>752</v>
      </c>
      <c r="C30" s="395" t="s">
        <v>219</v>
      </c>
      <c r="D30" s="148">
        <v>2014</v>
      </c>
      <c r="E30" s="377">
        <v>0.28</v>
      </c>
      <c r="F30" s="247"/>
    </row>
    <row r="31" spans="1:6" ht="20.25" customHeight="1">
      <c r="A31" s="401">
        <v>17</v>
      </c>
      <c r="B31" s="402" t="s">
        <v>511</v>
      </c>
      <c r="C31" s="395" t="s">
        <v>292</v>
      </c>
      <c r="D31" s="148">
        <v>2014</v>
      </c>
      <c r="E31" s="377">
        <v>3.59</v>
      </c>
      <c r="F31" s="247"/>
    </row>
    <row r="32" spans="1:6" s="122" customFormat="1" ht="15" customHeight="1">
      <c r="A32" s="399" t="s">
        <v>273</v>
      </c>
      <c r="B32" s="400" t="s">
        <v>512</v>
      </c>
      <c r="C32" s="393"/>
      <c r="D32" s="221"/>
      <c r="E32" s="376">
        <f>SUM(E33:E36)</f>
        <v>2.55</v>
      </c>
      <c r="F32" s="246"/>
    </row>
    <row r="33" spans="1:6" s="187" customFormat="1" ht="15" customHeight="1">
      <c r="A33" s="401">
        <v>18</v>
      </c>
      <c r="B33" s="402" t="s">
        <v>590</v>
      </c>
      <c r="C33" s="395" t="s">
        <v>733</v>
      </c>
      <c r="D33" s="148">
        <v>2014</v>
      </c>
      <c r="E33" s="377">
        <v>0.7</v>
      </c>
      <c r="F33" s="247" t="s">
        <v>556</v>
      </c>
    </row>
    <row r="34" spans="1:6" s="187" customFormat="1" ht="15" customHeight="1">
      <c r="A34" s="401">
        <v>19</v>
      </c>
      <c r="B34" s="402" t="s">
        <v>589</v>
      </c>
      <c r="C34" s="395" t="s">
        <v>733</v>
      </c>
      <c r="D34" s="148">
        <v>2014</v>
      </c>
      <c r="E34" s="377">
        <v>0.7</v>
      </c>
      <c r="F34" s="247" t="s">
        <v>556</v>
      </c>
    </row>
    <row r="35" spans="1:6" s="187" customFormat="1" ht="15" customHeight="1">
      <c r="A35" s="401">
        <v>20</v>
      </c>
      <c r="B35" s="402" t="s">
        <v>591</v>
      </c>
      <c r="C35" s="395" t="s">
        <v>733</v>
      </c>
      <c r="D35" s="148">
        <v>2014</v>
      </c>
      <c r="E35" s="377">
        <v>0.7</v>
      </c>
      <c r="F35" s="247" t="s">
        <v>556</v>
      </c>
    </row>
    <row r="36" spans="1:6" ht="20.25" customHeight="1">
      <c r="A36" s="401">
        <v>21</v>
      </c>
      <c r="B36" s="402" t="s">
        <v>513</v>
      </c>
      <c r="C36" s="395" t="s">
        <v>289</v>
      </c>
      <c r="D36" s="148">
        <v>2014</v>
      </c>
      <c r="E36" s="377">
        <v>0.45</v>
      </c>
      <c r="F36" s="247"/>
    </row>
    <row r="37" spans="1:6" s="122" customFormat="1" ht="15" customHeight="1">
      <c r="A37" s="399" t="s">
        <v>274</v>
      </c>
      <c r="B37" s="400" t="s">
        <v>514</v>
      </c>
      <c r="C37" s="393"/>
      <c r="D37" s="221"/>
      <c r="E37" s="376">
        <f>SUM(E38)</f>
        <v>0.45</v>
      </c>
      <c r="F37" s="246"/>
    </row>
    <row r="38" spans="1:6" ht="14.25" customHeight="1">
      <c r="A38" s="401">
        <v>22</v>
      </c>
      <c r="B38" s="402" t="s">
        <v>842</v>
      </c>
      <c r="C38" s="395" t="s">
        <v>293</v>
      </c>
      <c r="D38" s="148">
        <v>2014</v>
      </c>
      <c r="E38" s="377">
        <v>0.45</v>
      </c>
      <c r="F38" s="247"/>
    </row>
    <row r="39" spans="1:6" s="122" customFormat="1" ht="16.5" customHeight="1">
      <c r="A39" s="399" t="s">
        <v>275</v>
      </c>
      <c r="B39" s="400" t="s">
        <v>550</v>
      </c>
      <c r="C39" s="393"/>
      <c r="D39" s="221"/>
      <c r="E39" s="376">
        <f>SUM(E40)</f>
        <v>2</v>
      </c>
      <c r="F39" s="246"/>
    </row>
    <row r="40" spans="1:6" ht="13.5" customHeight="1">
      <c r="A40" s="401">
        <v>23</v>
      </c>
      <c r="B40" s="402" t="s">
        <v>841</v>
      </c>
      <c r="C40" s="395" t="s">
        <v>294</v>
      </c>
      <c r="D40" s="148">
        <v>2014</v>
      </c>
      <c r="E40" s="377">
        <v>2</v>
      </c>
      <c r="F40" s="247"/>
    </row>
    <row r="41" spans="1:6" s="125" customFormat="1" ht="15" thickBot="1">
      <c r="A41" s="403">
        <v>23</v>
      </c>
      <c r="B41" s="404" t="s">
        <v>530</v>
      </c>
      <c r="C41" s="405"/>
      <c r="D41" s="360"/>
      <c r="E41" s="361">
        <f>E39+E37+E32+E29+E24+E21+E18+E12+E9</f>
        <v>268.65999999999997</v>
      </c>
      <c r="F41" s="188"/>
    </row>
    <row r="42" spans="1:3" ht="17.25" thickTop="1">
      <c r="A42" s="507"/>
      <c r="B42" s="507"/>
      <c r="C42" s="135"/>
    </row>
    <row r="43" spans="1:6" ht="12.75" customHeight="1">
      <c r="A43" s="506"/>
      <c r="B43" s="506"/>
      <c r="C43" s="510"/>
      <c r="D43" s="510"/>
      <c r="E43" s="510"/>
      <c r="F43" s="510"/>
    </row>
    <row r="44" spans="1:3" ht="16.5">
      <c r="A44" s="506"/>
      <c r="B44" s="506"/>
      <c r="C44" s="136"/>
    </row>
  </sheetData>
  <sheetProtection/>
  <mergeCells count="133">
    <mergeCell ref="A2:B2"/>
    <mergeCell ref="A3:B3"/>
    <mergeCell ref="C2:F2"/>
    <mergeCell ref="C3:F3"/>
    <mergeCell ref="IB4:IC4"/>
    <mergeCell ref="ID4:IE4"/>
    <mergeCell ref="HZ4:IA4"/>
    <mergeCell ref="HD4:HE4"/>
    <mergeCell ref="HF4:HG4"/>
    <mergeCell ref="HH4:HI4"/>
    <mergeCell ref="IN4:IO4"/>
    <mergeCell ref="IF4:IG4"/>
    <mergeCell ref="IH4:II4"/>
    <mergeCell ref="IJ4:IK4"/>
    <mergeCell ref="IL4:IM4"/>
    <mergeCell ref="HP4:HQ4"/>
    <mergeCell ref="HR4:HS4"/>
    <mergeCell ref="HT4:HU4"/>
    <mergeCell ref="HV4:HW4"/>
    <mergeCell ref="HX4:HY4"/>
    <mergeCell ref="HJ4:HK4"/>
    <mergeCell ref="HL4:HM4"/>
    <mergeCell ref="HN4:HO4"/>
    <mergeCell ref="GR4:GS4"/>
    <mergeCell ref="GT4:GU4"/>
    <mergeCell ref="GV4:GW4"/>
    <mergeCell ref="GX4:GY4"/>
    <mergeCell ref="GZ4:HA4"/>
    <mergeCell ref="HB4:HC4"/>
    <mergeCell ref="GF4:GG4"/>
    <mergeCell ref="GH4:GI4"/>
    <mergeCell ref="GJ4:GK4"/>
    <mergeCell ref="GL4:GM4"/>
    <mergeCell ref="GN4:GO4"/>
    <mergeCell ref="GP4:GQ4"/>
    <mergeCell ref="FT4:FU4"/>
    <mergeCell ref="FV4:FW4"/>
    <mergeCell ref="FX4:FY4"/>
    <mergeCell ref="FZ4:GA4"/>
    <mergeCell ref="GB4:GC4"/>
    <mergeCell ref="GD4:GE4"/>
    <mergeCell ref="FH4:FI4"/>
    <mergeCell ref="FJ4:FK4"/>
    <mergeCell ref="FL4:FM4"/>
    <mergeCell ref="FN4:FO4"/>
    <mergeCell ref="FP4:FQ4"/>
    <mergeCell ref="FR4:FS4"/>
    <mergeCell ref="EV4:EW4"/>
    <mergeCell ref="EX4:EY4"/>
    <mergeCell ref="EZ4:FA4"/>
    <mergeCell ref="FB4:FC4"/>
    <mergeCell ref="FD4:FE4"/>
    <mergeCell ref="FF4:FG4"/>
    <mergeCell ref="EJ4:EK4"/>
    <mergeCell ref="EL4:EM4"/>
    <mergeCell ref="EN4:EO4"/>
    <mergeCell ref="EP4:EQ4"/>
    <mergeCell ref="ER4:ES4"/>
    <mergeCell ref="ET4:EU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BP4:BQ4"/>
    <mergeCell ref="BR4:BS4"/>
    <mergeCell ref="BT4:BU4"/>
    <mergeCell ref="BV4:BW4"/>
    <mergeCell ref="BX4:BY4"/>
    <mergeCell ref="BZ4:CA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  <mergeCell ref="R4:S4"/>
    <mergeCell ref="A44:B44"/>
    <mergeCell ref="A4:B4"/>
    <mergeCell ref="A42:B42"/>
    <mergeCell ref="A43:B43"/>
    <mergeCell ref="E4:F4"/>
    <mergeCell ref="A6:F6"/>
    <mergeCell ref="A7:F7"/>
    <mergeCell ref="C43:F43"/>
  </mergeCells>
  <printOptions horizontalCentered="1"/>
  <pageMargins left="0.984251968503937" right="0.5118110236220472" top="0.5118110236220472" bottom="0.5118110236220472" header="0.2362204724409449" footer="0.2362204724409449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9"/>
  <sheetViews>
    <sheetView zoomScalePageLayoutView="0" workbookViewId="0" topLeftCell="A98">
      <selection activeCell="B75" sqref="B75"/>
    </sheetView>
  </sheetViews>
  <sheetFormatPr defaultColWidth="9.140625" defaultRowHeight="12.75"/>
  <cols>
    <col min="1" max="1" width="5.7109375" style="56" customWidth="1"/>
    <col min="2" max="2" width="48.7109375" style="0" customWidth="1"/>
    <col min="3" max="3" width="22.28125" style="129" customWidth="1"/>
    <col min="4" max="4" width="14.28125" style="0" customWidth="1"/>
    <col min="5" max="5" width="14.28125" style="130" customWidth="1"/>
    <col min="6" max="6" width="14.28125" style="0" customWidth="1"/>
  </cols>
  <sheetData>
    <row r="2" spans="1:6" ht="16.5">
      <c r="A2" s="491" t="s">
        <v>800</v>
      </c>
      <c r="B2" s="491"/>
      <c r="C2" s="492" t="s">
        <v>802</v>
      </c>
      <c r="D2" s="492"/>
      <c r="E2" s="492"/>
      <c r="F2" s="492"/>
    </row>
    <row r="3" spans="1:6" ht="16.5">
      <c r="A3" s="492" t="s">
        <v>801</v>
      </c>
      <c r="B3" s="492"/>
      <c r="C3" s="492" t="s">
        <v>803</v>
      </c>
      <c r="D3" s="492"/>
      <c r="E3" s="492"/>
      <c r="F3" s="492"/>
    </row>
    <row r="4" spans="1:5" ht="16.5" customHeight="1">
      <c r="A4" s="517"/>
      <c r="B4" s="517"/>
      <c r="C4" s="517"/>
      <c r="D4" s="517"/>
      <c r="E4" s="517"/>
    </row>
    <row r="5" spans="1:6" ht="32.25" customHeight="1">
      <c r="A5" s="514" t="s">
        <v>793</v>
      </c>
      <c r="B5" s="514"/>
      <c r="C5" s="514"/>
      <c r="D5" s="514"/>
      <c r="E5" s="514"/>
      <c r="F5" s="514"/>
    </row>
    <row r="6" spans="1:6" ht="6.75" customHeight="1" hidden="1">
      <c r="A6" s="514"/>
      <c r="B6" s="514"/>
      <c r="C6" s="514"/>
      <c r="D6" s="514"/>
      <c r="E6" s="514"/>
      <c r="F6" s="514"/>
    </row>
    <row r="7" spans="1:6" ht="13.5" customHeight="1" hidden="1">
      <c r="A7" s="514"/>
      <c r="B7" s="514"/>
      <c r="C7" s="514"/>
      <c r="D7" s="514"/>
      <c r="E7" s="514"/>
      <c r="F7" s="514"/>
    </row>
    <row r="8" spans="1:6" ht="38.25" customHeight="1" thickBot="1">
      <c r="A8" s="515" t="str">
        <f>Tong!A6</f>
        <v>(Kèm theo Nghị quyết số 116/2014/NQ-HĐND ngày 20/12/2014 của Hội đồng nhân dân tỉnh)</v>
      </c>
      <c r="B8" s="516"/>
      <c r="C8" s="516"/>
      <c r="D8" s="516"/>
      <c r="E8" s="516"/>
      <c r="F8" s="516"/>
    </row>
    <row r="9" spans="1:6" ht="48.75" customHeight="1" thickTop="1">
      <c r="A9" s="93" t="s">
        <v>427</v>
      </c>
      <c r="B9" s="94" t="s">
        <v>400</v>
      </c>
      <c r="C9" s="94" t="s">
        <v>195</v>
      </c>
      <c r="D9" s="94" t="s">
        <v>518</v>
      </c>
      <c r="E9" s="190" t="s">
        <v>197</v>
      </c>
      <c r="F9" s="98" t="s">
        <v>581</v>
      </c>
    </row>
    <row r="10" spans="1:6" ht="15.75" customHeight="1">
      <c r="A10" s="422" t="s">
        <v>265</v>
      </c>
      <c r="B10" s="425" t="s">
        <v>333</v>
      </c>
      <c r="C10" s="423"/>
      <c r="D10" s="77"/>
      <c r="E10" s="191">
        <f>SUM(E11:E12)</f>
        <v>10</v>
      </c>
      <c r="F10" s="306"/>
    </row>
    <row r="11" spans="1:6" s="60" customFormat="1" ht="15.75" customHeight="1">
      <c r="A11" s="424">
        <v>1</v>
      </c>
      <c r="B11" s="426" t="s">
        <v>335</v>
      </c>
      <c r="C11" s="398" t="s">
        <v>336</v>
      </c>
      <c r="D11" s="78">
        <v>2014</v>
      </c>
      <c r="E11" s="192">
        <v>5</v>
      </c>
      <c r="F11" s="306"/>
    </row>
    <row r="12" spans="1:6" s="184" customFormat="1" ht="15">
      <c r="A12" s="424">
        <v>2</v>
      </c>
      <c r="B12" s="426" t="s">
        <v>595</v>
      </c>
      <c r="C12" s="398" t="s">
        <v>596</v>
      </c>
      <c r="D12" s="78">
        <v>2014</v>
      </c>
      <c r="E12" s="192">
        <v>5</v>
      </c>
      <c r="F12" s="306" t="s">
        <v>556</v>
      </c>
    </row>
    <row r="13" spans="1:6" ht="15.75" customHeight="1">
      <c r="A13" s="422" t="s">
        <v>266</v>
      </c>
      <c r="B13" s="425" t="s">
        <v>339</v>
      </c>
      <c r="C13" s="427"/>
      <c r="D13" s="77"/>
      <c r="E13" s="191">
        <f>SUM(E14:E19)</f>
        <v>30.96</v>
      </c>
      <c r="F13" s="306"/>
    </row>
    <row r="14" spans="1:6" s="75" customFormat="1" ht="25.5">
      <c r="A14" s="424">
        <v>3</v>
      </c>
      <c r="B14" s="426" t="s">
        <v>340</v>
      </c>
      <c r="C14" s="398" t="s">
        <v>433</v>
      </c>
      <c r="D14" s="78">
        <v>2014</v>
      </c>
      <c r="E14" s="192">
        <v>10</v>
      </c>
      <c r="F14" s="306"/>
    </row>
    <row r="15" spans="1:6" s="184" customFormat="1" ht="15">
      <c r="A15" s="424">
        <v>4</v>
      </c>
      <c r="B15" s="426" t="s">
        <v>597</v>
      </c>
      <c r="C15" s="398" t="s">
        <v>375</v>
      </c>
      <c r="D15" s="78">
        <v>2014</v>
      </c>
      <c r="E15" s="192">
        <v>10</v>
      </c>
      <c r="F15" s="306" t="s">
        <v>556</v>
      </c>
    </row>
    <row r="16" spans="1:6" s="75" customFormat="1" ht="15.75" customHeight="1">
      <c r="A16" s="424">
        <v>5</v>
      </c>
      <c r="B16" s="426" t="s">
        <v>344</v>
      </c>
      <c r="C16" s="398" t="s">
        <v>332</v>
      </c>
      <c r="D16" s="78">
        <v>2014</v>
      </c>
      <c r="E16" s="192">
        <v>1.3</v>
      </c>
      <c r="F16" s="306"/>
    </row>
    <row r="17" spans="1:6" s="184" customFormat="1" ht="15.75" customHeight="1">
      <c r="A17" s="424">
        <v>6</v>
      </c>
      <c r="B17" s="426" t="s">
        <v>598</v>
      </c>
      <c r="C17" s="398" t="s">
        <v>338</v>
      </c>
      <c r="D17" s="78">
        <v>2014</v>
      </c>
      <c r="E17" s="192">
        <v>2.86</v>
      </c>
      <c r="F17" s="306" t="s">
        <v>556</v>
      </c>
    </row>
    <row r="18" spans="1:6" s="184" customFormat="1" ht="15.75" customHeight="1">
      <c r="A18" s="424">
        <v>7</v>
      </c>
      <c r="B18" s="426" t="s">
        <v>599</v>
      </c>
      <c r="C18" s="398" t="s">
        <v>338</v>
      </c>
      <c r="D18" s="78">
        <v>2014</v>
      </c>
      <c r="E18" s="192">
        <v>4.8</v>
      </c>
      <c r="F18" s="306" t="s">
        <v>556</v>
      </c>
    </row>
    <row r="19" spans="1:6" s="75" customFormat="1" ht="25.5">
      <c r="A19" s="424">
        <v>8</v>
      </c>
      <c r="B19" s="426" t="s">
        <v>434</v>
      </c>
      <c r="C19" s="398" t="s">
        <v>553</v>
      </c>
      <c r="D19" s="78">
        <v>2014</v>
      </c>
      <c r="E19" s="192">
        <v>2</v>
      </c>
      <c r="F19" s="306"/>
    </row>
    <row r="20" spans="1:6" s="76" customFormat="1" ht="15.75" customHeight="1">
      <c r="A20" s="422" t="s">
        <v>268</v>
      </c>
      <c r="B20" s="425" t="s">
        <v>376</v>
      </c>
      <c r="C20" s="428"/>
      <c r="D20" s="77"/>
      <c r="E20" s="193">
        <f>SUM(E21:E55)</f>
        <v>9.090000000000002</v>
      </c>
      <c r="F20" s="346"/>
    </row>
    <row r="21" spans="1:6" ht="15.75" customHeight="1">
      <c r="A21" s="424">
        <v>9</v>
      </c>
      <c r="B21" s="426" t="s">
        <v>377</v>
      </c>
      <c r="C21" s="513" t="s">
        <v>600</v>
      </c>
      <c r="D21" s="78">
        <v>2014</v>
      </c>
      <c r="E21" s="194">
        <v>0.06</v>
      </c>
      <c r="F21" s="306"/>
    </row>
    <row r="22" spans="1:6" ht="15.75" customHeight="1">
      <c r="A22" s="424">
        <v>10</v>
      </c>
      <c r="B22" s="426" t="s">
        <v>378</v>
      </c>
      <c r="C22" s="513"/>
      <c r="D22" s="78">
        <v>2014</v>
      </c>
      <c r="E22" s="194">
        <v>0.03</v>
      </c>
      <c r="F22" s="306"/>
    </row>
    <row r="23" spans="1:6" ht="15.75" customHeight="1">
      <c r="A23" s="424">
        <v>11</v>
      </c>
      <c r="B23" s="426" t="s">
        <v>379</v>
      </c>
      <c r="C23" s="513"/>
      <c r="D23" s="78">
        <v>2014</v>
      </c>
      <c r="E23" s="194">
        <v>0.2</v>
      </c>
      <c r="F23" s="306"/>
    </row>
    <row r="24" spans="1:6" ht="15.75" customHeight="1">
      <c r="A24" s="424">
        <v>12</v>
      </c>
      <c r="B24" s="426" t="s">
        <v>380</v>
      </c>
      <c r="C24" s="513"/>
      <c r="D24" s="78">
        <v>2014</v>
      </c>
      <c r="E24" s="194">
        <v>0.09</v>
      </c>
      <c r="F24" s="306"/>
    </row>
    <row r="25" spans="1:6" ht="15.75" customHeight="1">
      <c r="A25" s="424">
        <v>13</v>
      </c>
      <c r="B25" s="426" t="s">
        <v>451</v>
      </c>
      <c r="C25" s="513" t="s">
        <v>337</v>
      </c>
      <c r="D25" s="78">
        <v>2014</v>
      </c>
      <c r="E25" s="194">
        <v>0.06</v>
      </c>
      <c r="F25" s="306"/>
    </row>
    <row r="26" spans="1:6" ht="15.75" customHeight="1">
      <c r="A26" s="424">
        <v>14</v>
      </c>
      <c r="B26" s="426" t="s">
        <v>452</v>
      </c>
      <c r="C26" s="513"/>
      <c r="D26" s="78">
        <v>2014</v>
      </c>
      <c r="E26" s="194">
        <v>0.05</v>
      </c>
      <c r="F26" s="306"/>
    </row>
    <row r="27" spans="1:6" ht="15.75" customHeight="1">
      <c r="A27" s="424">
        <v>15</v>
      </c>
      <c r="B27" s="426" t="s">
        <v>453</v>
      </c>
      <c r="C27" s="513"/>
      <c r="D27" s="78">
        <v>2014</v>
      </c>
      <c r="E27" s="194">
        <v>0.02</v>
      </c>
      <c r="F27" s="306"/>
    </row>
    <row r="28" spans="1:6" ht="15.75" customHeight="1">
      <c r="A28" s="424">
        <v>16</v>
      </c>
      <c r="B28" s="426" t="s">
        <v>381</v>
      </c>
      <c r="C28" s="513"/>
      <c r="D28" s="78">
        <v>2014</v>
      </c>
      <c r="E28" s="194">
        <v>0.11</v>
      </c>
      <c r="F28" s="306"/>
    </row>
    <row r="29" spans="1:6" ht="15.75" customHeight="1">
      <c r="A29" s="424">
        <v>17</v>
      </c>
      <c r="B29" s="426" t="s">
        <v>454</v>
      </c>
      <c r="C29" s="513"/>
      <c r="D29" s="78">
        <v>2014</v>
      </c>
      <c r="E29" s="194">
        <v>0.06</v>
      </c>
      <c r="F29" s="306"/>
    </row>
    <row r="30" spans="1:6" ht="25.5">
      <c r="A30" s="424">
        <v>18</v>
      </c>
      <c r="B30" s="426" t="s">
        <v>455</v>
      </c>
      <c r="C30" s="429" t="s">
        <v>348</v>
      </c>
      <c r="D30" s="78">
        <v>2014</v>
      </c>
      <c r="E30" s="194">
        <v>0.3</v>
      </c>
      <c r="F30" s="306"/>
    </row>
    <row r="31" spans="1:6" ht="15.75" customHeight="1">
      <c r="A31" s="424">
        <v>19</v>
      </c>
      <c r="B31" s="426" t="s">
        <v>382</v>
      </c>
      <c r="C31" s="429" t="s">
        <v>383</v>
      </c>
      <c r="D31" s="78">
        <v>2014</v>
      </c>
      <c r="E31" s="194">
        <v>0.35</v>
      </c>
      <c r="F31" s="306"/>
    </row>
    <row r="32" spans="1:6" ht="25.5">
      <c r="A32" s="424">
        <v>20</v>
      </c>
      <c r="B32" s="426" t="s">
        <v>456</v>
      </c>
      <c r="C32" s="429" t="s">
        <v>384</v>
      </c>
      <c r="D32" s="78">
        <v>2014</v>
      </c>
      <c r="E32" s="194">
        <v>0.15</v>
      </c>
      <c r="F32" s="306"/>
    </row>
    <row r="33" spans="1:6" ht="15.75" customHeight="1">
      <c r="A33" s="424">
        <v>21</v>
      </c>
      <c r="B33" s="426" t="s">
        <v>385</v>
      </c>
      <c r="C33" s="513" t="s">
        <v>338</v>
      </c>
      <c r="D33" s="78">
        <v>2014</v>
      </c>
      <c r="E33" s="194">
        <v>0.15</v>
      </c>
      <c r="F33" s="306"/>
    </row>
    <row r="34" spans="1:6" ht="15.75" customHeight="1">
      <c r="A34" s="424">
        <v>22</v>
      </c>
      <c r="B34" s="426" t="s">
        <v>386</v>
      </c>
      <c r="C34" s="513"/>
      <c r="D34" s="78">
        <v>2014</v>
      </c>
      <c r="E34" s="194">
        <v>0.11</v>
      </c>
      <c r="F34" s="306"/>
    </row>
    <row r="35" spans="1:6" ht="15.75" customHeight="1">
      <c r="A35" s="424">
        <v>23</v>
      </c>
      <c r="B35" s="426" t="s">
        <v>387</v>
      </c>
      <c r="C35" s="513"/>
      <c r="D35" s="78">
        <v>2014</v>
      </c>
      <c r="E35" s="194">
        <v>0.7</v>
      </c>
      <c r="F35" s="306"/>
    </row>
    <row r="36" spans="1:6" ht="15.75" customHeight="1">
      <c r="A36" s="424">
        <v>24</v>
      </c>
      <c r="B36" s="426" t="s">
        <v>601</v>
      </c>
      <c r="C36" s="429" t="s">
        <v>336</v>
      </c>
      <c r="D36" s="78">
        <v>2014</v>
      </c>
      <c r="E36" s="195">
        <v>0.14</v>
      </c>
      <c r="F36" s="306"/>
    </row>
    <row r="37" spans="1:6" ht="15">
      <c r="A37" s="424">
        <v>25</v>
      </c>
      <c r="B37" s="426" t="s">
        <v>388</v>
      </c>
      <c r="C37" s="429" t="s">
        <v>343</v>
      </c>
      <c r="D37" s="78">
        <v>2014</v>
      </c>
      <c r="E37" s="195">
        <v>0.45</v>
      </c>
      <c r="F37" s="306"/>
    </row>
    <row r="38" spans="1:6" ht="15.75" customHeight="1">
      <c r="A38" s="424">
        <v>26</v>
      </c>
      <c r="B38" s="426" t="s">
        <v>389</v>
      </c>
      <c r="C38" s="513" t="s">
        <v>345</v>
      </c>
      <c r="D38" s="78">
        <v>2014</v>
      </c>
      <c r="E38" s="195">
        <v>0.67</v>
      </c>
      <c r="F38" s="306"/>
    </row>
    <row r="39" spans="1:6" ht="15.75" customHeight="1">
      <c r="A39" s="424">
        <v>27</v>
      </c>
      <c r="B39" s="426" t="s">
        <v>390</v>
      </c>
      <c r="C39" s="513"/>
      <c r="D39" s="78">
        <v>2014</v>
      </c>
      <c r="E39" s="195">
        <v>0.39</v>
      </c>
      <c r="F39" s="306"/>
    </row>
    <row r="40" spans="1:6" ht="15">
      <c r="A40" s="424">
        <v>28</v>
      </c>
      <c r="B40" s="426" t="s">
        <v>457</v>
      </c>
      <c r="C40" s="513"/>
      <c r="D40" s="78">
        <v>2014</v>
      </c>
      <c r="E40" s="195">
        <v>0.03</v>
      </c>
      <c r="F40" s="306"/>
    </row>
    <row r="41" spans="1:6" ht="15.75" customHeight="1">
      <c r="A41" s="424">
        <v>29</v>
      </c>
      <c r="B41" s="430" t="s">
        <v>391</v>
      </c>
      <c r="C41" s="513" t="s">
        <v>354</v>
      </c>
      <c r="D41" s="78">
        <v>2014</v>
      </c>
      <c r="E41" s="192">
        <v>0.08</v>
      </c>
      <c r="F41" s="306"/>
    </row>
    <row r="42" spans="1:6" ht="15.75" customHeight="1">
      <c r="A42" s="424">
        <v>30</v>
      </c>
      <c r="B42" s="430" t="s">
        <v>392</v>
      </c>
      <c r="C42" s="513"/>
      <c r="D42" s="78">
        <v>2014</v>
      </c>
      <c r="E42" s="192">
        <v>0.08</v>
      </c>
      <c r="F42" s="306"/>
    </row>
    <row r="43" spans="1:6" ht="15.75" customHeight="1">
      <c r="A43" s="424">
        <v>31</v>
      </c>
      <c r="B43" s="430" t="s">
        <v>602</v>
      </c>
      <c r="C43" s="513"/>
      <c r="D43" s="78">
        <v>2014</v>
      </c>
      <c r="E43" s="192">
        <v>0.17</v>
      </c>
      <c r="F43" s="306"/>
    </row>
    <row r="44" spans="1:6" ht="15.75" customHeight="1">
      <c r="A44" s="424">
        <v>32</v>
      </c>
      <c r="B44" s="430" t="s">
        <v>393</v>
      </c>
      <c r="C44" s="513"/>
      <c r="D44" s="78">
        <v>2014</v>
      </c>
      <c r="E44" s="192">
        <v>0.15</v>
      </c>
      <c r="F44" s="306"/>
    </row>
    <row r="45" spans="1:6" ht="15.75" customHeight="1">
      <c r="A45" s="424">
        <v>33</v>
      </c>
      <c r="B45" s="430" t="s">
        <v>394</v>
      </c>
      <c r="C45" s="513"/>
      <c r="D45" s="78">
        <v>2014</v>
      </c>
      <c r="E45" s="192">
        <v>0.3</v>
      </c>
      <c r="F45" s="306"/>
    </row>
    <row r="46" spans="1:6" ht="15.75" customHeight="1">
      <c r="A46" s="424">
        <v>34</v>
      </c>
      <c r="B46" s="430" t="s">
        <v>603</v>
      </c>
      <c r="C46" s="513"/>
      <c r="D46" s="78">
        <v>2014</v>
      </c>
      <c r="E46" s="192">
        <v>0.33</v>
      </c>
      <c r="F46" s="306"/>
    </row>
    <row r="47" spans="1:6" ht="15.75" customHeight="1">
      <c r="A47" s="424">
        <v>35</v>
      </c>
      <c r="B47" s="430" t="s">
        <v>395</v>
      </c>
      <c r="C47" s="513"/>
      <c r="D47" s="78">
        <v>2014</v>
      </c>
      <c r="E47" s="192">
        <v>0.15</v>
      </c>
      <c r="F47" s="306"/>
    </row>
    <row r="48" spans="1:6" ht="25.5">
      <c r="A48" s="424">
        <v>36</v>
      </c>
      <c r="B48" s="426" t="s">
        <v>753</v>
      </c>
      <c r="C48" s="429" t="s">
        <v>396</v>
      </c>
      <c r="D48" s="78">
        <v>2014</v>
      </c>
      <c r="E48" s="196">
        <v>1.2</v>
      </c>
      <c r="F48" s="306"/>
    </row>
    <row r="49" spans="1:6" ht="15.75" customHeight="1">
      <c r="A49" s="424">
        <v>37</v>
      </c>
      <c r="B49" s="430" t="s">
        <v>604</v>
      </c>
      <c r="C49" s="513" t="s">
        <v>358</v>
      </c>
      <c r="D49" s="78">
        <v>2014</v>
      </c>
      <c r="E49" s="196">
        <v>0.63</v>
      </c>
      <c r="F49" s="306"/>
    </row>
    <row r="50" spans="1:6" ht="15.75" customHeight="1">
      <c r="A50" s="424">
        <v>38</v>
      </c>
      <c r="B50" s="430" t="s">
        <v>398</v>
      </c>
      <c r="C50" s="513"/>
      <c r="D50" s="78">
        <v>2014</v>
      </c>
      <c r="E50" s="196">
        <v>0.1</v>
      </c>
      <c r="F50" s="306"/>
    </row>
    <row r="51" spans="1:6" ht="15.75" customHeight="1">
      <c r="A51" s="424">
        <v>39</v>
      </c>
      <c r="B51" s="430" t="s">
        <v>399</v>
      </c>
      <c r="C51" s="513"/>
      <c r="D51" s="78">
        <v>2014</v>
      </c>
      <c r="E51" s="196">
        <v>0.2</v>
      </c>
      <c r="F51" s="306"/>
    </row>
    <row r="52" spans="1:6" ht="15.75" customHeight="1">
      <c r="A52" s="424">
        <v>40</v>
      </c>
      <c r="B52" s="430" t="s">
        <v>605</v>
      </c>
      <c r="C52" s="513" t="s">
        <v>355</v>
      </c>
      <c r="D52" s="78">
        <v>2014</v>
      </c>
      <c r="E52" s="196">
        <v>0.07</v>
      </c>
      <c r="F52" s="306"/>
    </row>
    <row r="53" spans="1:6" ht="15.75" customHeight="1">
      <c r="A53" s="424">
        <v>41</v>
      </c>
      <c r="B53" s="430" t="s">
        <v>606</v>
      </c>
      <c r="C53" s="513"/>
      <c r="D53" s="78">
        <v>2014</v>
      </c>
      <c r="E53" s="196">
        <v>0.03</v>
      </c>
      <c r="F53" s="306"/>
    </row>
    <row r="54" spans="1:6" ht="36" customHeight="1">
      <c r="A54" s="424">
        <v>42</v>
      </c>
      <c r="B54" s="426" t="s">
        <v>616</v>
      </c>
      <c r="C54" s="429" t="s">
        <v>373</v>
      </c>
      <c r="D54" s="78">
        <v>2014</v>
      </c>
      <c r="E54" s="196">
        <v>0.3</v>
      </c>
      <c r="F54" s="306"/>
    </row>
    <row r="55" spans="1:6" s="60" customFormat="1" ht="15">
      <c r="A55" s="424">
        <v>43</v>
      </c>
      <c r="B55" s="426" t="s">
        <v>607</v>
      </c>
      <c r="C55" s="429" t="s">
        <v>353</v>
      </c>
      <c r="D55" s="78">
        <v>2014</v>
      </c>
      <c r="E55" s="196">
        <v>1.18</v>
      </c>
      <c r="F55" s="306"/>
    </row>
    <row r="56" spans="1:6" s="173" customFormat="1" ht="14.25">
      <c r="A56" s="422" t="s">
        <v>269</v>
      </c>
      <c r="B56" s="425" t="s">
        <v>608</v>
      </c>
      <c r="C56" s="428"/>
      <c r="D56" s="77"/>
      <c r="E56" s="197">
        <f>SUM(E57:E62)</f>
        <v>2.6700000000000004</v>
      </c>
      <c r="F56" s="346"/>
    </row>
    <row r="57" spans="1:6" s="184" customFormat="1" ht="15">
      <c r="A57" s="424">
        <v>44</v>
      </c>
      <c r="B57" s="426" t="s">
        <v>609</v>
      </c>
      <c r="C57" s="429" t="s">
        <v>367</v>
      </c>
      <c r="D57" s="78">
        <v>2014</v>
      </c>
      <c r="E57" s="196">
        <v>0.32</v>
      </c>
      <c r="F57" s="306" t="s">
        <v>556</v>
      </c>
    </row>
    <row r="58" spans="1:6" s="173" customFormat="1" ht="15">
      <c r="A58" s="424">
        <v>45</v>
      </c>
      <c r="B58" s="426" t="s">
        <v>609</v>
      </c>
      <c r="C58" s="429" t="s">
        <v>336</v>
      </c>
      <c r="D58" s="78">
        <v>2014</v>
      </c>
      <c r="E58" s="196">
        <v>1.1</v>
      </c>
      <c r="F58" s="306" t="s">
        <v>556</v>
      </c>
    </row>
    <row r="59" spans="1:6" s="60" customFormat="1" ht="15">
      <c r="A59" s="424">
        <v>46</v>
      </c>
      <c r="B59" s="426" t="s">
        <v>609</v>
      </c>
      <c r="C59" s="429" t="s">
        <v>384</v>
      </c>
      <c r="D59" s="78">
        <v>2014</v>
      </c>
      <c r="E59" s="196">
        <v>0.58</v>
      </c>
      <c r="F59" s="306" t="s">
        <v>556</v>
      </c>
    </row>
    <row r="60" spans="1:6" s="60" customFormat="1" ht="15">
      <c r="A60" s="424">
        <v>47</v>
      </c>
      <c r="B60" s="426" t="s">
        <v>609</v>
      </c>
      <c r="C60" s="429" t="s">
        <v>396</v>
      </c>
      <c r="D60" s="78">
        <v>2014</v>
      </c>
      <c r="E60" s="196">
        <v>0.2</v>
      </c>
      <c r="F60" s="306" t="s">
        <v>556</v>
      </c>
    </row>
    <row r="61" spans="1:6" s="60" customFormat="1" ht="15">
      <c r="A61" s="424">
        <v>48</v>
      </c>
      <c r="B61" s="426" t="s">
        <v>610</v>
      </c>
      <c r="C61" s="429" t="s">
        <v>336</v>
      </c>
      <c r="D61" s="78">
        <v>2014</v>
      </c>
      <c r="E61" s="196">
        <v>0.2</v>
      </c>
      <c r="F61" s="306" t="s">
        <v>556</v>
      </c>
    </row>
    <row r="62" spans="1:6" s="60" customFormat="1" ht="15">
      <c r="A62" s="424">
        <v>49</v>
      </c>
      <c r="B62" s="426" t="s">
        <v>611</v>
      </c>
      <c r="C62" s="429" t="s">
        <v>336</v>
      </c>
      <c r="D62" s="78">
        <v>2014</v>
      </c>
      <c r="E62" s="196">
        <v>0.27</v>
      </c>
      <c r="F62" s="306" t="s">
        <v>556</v>
      </c>
    </row>
    <row r="63" spans="1:6" s="76" customFormat="1" ht="15.75" customHeight="1">
      <c r="A63" s="422" t="s">
        <v>270</v>
      </c>
      <c r="B63" s="425" t="s">
        <v>551</v>
      </c>
      <c r="C63" s="427"/>
      <c r="D63" s="77"/>
      <c r="E63" s="191">
        <f>SUM(E64:E76)</f>
        <v>16.290000000000003</v>
      </c>
      <c r="F63" s="346"/>
    </row>
    <row r="64" spans="1:6" s="75" customFormat="1" ht="15.75" customHeight="1">
      <c r="A64" s="424">
        <v>50</v>
      </c>
      <c r="B64" s="431" t="s">
        <v>435</v>
      </c>
      <c r="C64" s="398" t="s">
        <v>341</v>
      </c>
      <c r="D64" s="78">
        <v>2014</v>
      </c>
      <c r="E64" s="192">
        <v>5.06</v>
      </c>
      <c r="F64" s="306"/>
    </row>
    <row r="65" spans="1:6" s="75" customFormat="1" ht="15">
      <c r="A65" s="424">
        <v>51</v>
      </c>
      <c r="B65" s="431" t="s">
        <v>612</v>
      </c>
      <c r="C65" s="398" t="s">
        <v>355</v>
      </c>
      <c r="D65" s="78">
        <v>2014</v>
      </c>
      <c r="E65" s="192">
        <v>2.2</v>
      </c>
      <c r="F65" s="306"/>
    </row>
    <row r="66" spans="1:6" s="75" customFormat="1" ht="15.75" customHeight="1">
      <c r="A66" s="424">
        <v>52</v>
      </c>
      <c r="B66" s="426" t="s">
        <v>356</v>
      </c>
      <c r="C66" s="512" t="s">
        <v>355</v>
      </c>
      <c r="D66" s="78">
        <v>2014</v>
      </c>
      <c r="E66" s="192">
        <v>1.8</v>
      </c>
      <c r="F66" s="306"/>
    </row>
    <row r="67" spans="1:6" ht="15.75" customHeight="1">
      <c r="A67" s="424">
        <v>53</v>
      </c>
      <c r="B67" s="426" t="s">
        <v>436</v>
      </c>
      <c r="C67" s="512"/>
      <c r="D67" s="78">
        <v>2014</v>
      </c>
      <c r="E67" s="194">
        <v>0.1</v>
      </c>
      <c r="F67" s="306"/>
    </row>
    <row r="68" spans="1:6" ht="15.75" customHeight="1">
      <c r="A68" s="424">
        <v>54</v>
      </c>
      <c r="B68" s="426" t="s">
        <v>437</v>
      </c>
      <c r="C68" s="398" t="s">
        <v>357</v>
      </c>
      <c r="D68" s="78">
        <v>2014</v>
      </c>
      <c r="E68" s="194">
        <v>0.06</v>
      </c>
      <c r="F68" s="306"/>
    </row>
    <row r="69" spans="1:6" ht="15.75" customHeight="1">
      <c r="A69" s="424">
        <v>55</v>
      </c>
      <c r="B69" s="426" t="s">
        <v>438</v>
      </c>
      <c r="C69" s="398" t="s">
        <v>334</v>
      </c>
      <c r="D69" s="78">
        <v>2014</v>
      </c>
      <c r="E69" s="194">
        <v>1.5</v>
      </c>
      <c r="F69" s="306"/>
    </row>
    <row r="70" spans="1:6" ht="15.75" customHeight="1">
      <c r="A70" s="424">
        <v>56</v>
      </c>
      <c r="B70" s="426" t="s">
        <v>438</v>
      </c>
      <c r="C70" s="512" t="s">
        <v>358</v>
      </c>
      <c r="D70" s="78">
        <v>2014</v>
      </c>
      <c r="E70" s="194">
        <v>0.25</v>
      </c>
      <c r="F70" s="306"/>
    </row>
    <row r="71" spans="1:6" s="75" customFormat="1" ht="15.75" customHeight="1">
      <c r="A71" s="424">
        <v>57</v>
      </c>
      <c r="B71" s="426" t="s">
        <v>359</v>
      </c>
      <c r="C71" s="512"/>
      <c r="D71" s="78">
        <v>2014</v>
      </c>
      <c r="E71" s="194">
        <v>1.8</v>
      </c>
      <c r="F71" s="306"/>
    </row>
    <row r="72" spans="1:6" ht="15.75" customHeight="1">
      <c r="A72" s="424">
        <v>58</v>
      </c>
      <c r="B72" s="426" t="s">
        <v>439</v>
      </c>
      <c r="C72" s="398" t="s">
        <v>332</v>
      </c>
      <c r="D72" s="78">
        <v>2014</v>
      </c>
      <c r="E72" s="194">
        <v>1.4</v>
      </c>
      <c r="F72" s="306"/>
    </row>
    <row r="73" spans="1:6" ht="15">
      <c r="A73" s="424">
        <v>59</v>
      </c>
      <c r="B73" s="426" t="s">
        <v>850</v>
      </c>
      <c r="C73" s="398" t="s">
        <v>347</v>
      </c>
      <c r="D73" s="78">
        <v>2014</v>
      </c>
      <c r="E73" s="194">
        <v>0.6</v>
      </c>
      <c r="F73" s="306"/>
    </row>
    <row r="74" spans="1:6" ht="15.75" customHeight="1">
      <c r="A74" s="424">
        <v>60</v>
      </c>
      <c r="B74" s="426" t="s">
        <v>440</v>
      </c>
      <c r="C74" s="429" t="s">
        <v>343</v>
      </c>
      <c r="D74" s="78">
        <v>2014</v>
      </c>
      <c r="E74" s="194">
        <v>0.31</v>
      </c>
      <c r="F74" s="306"/>
    </row>
    <row r="75" spans="1:6" ht="15.75" customHeight="1">
      <c r="A75" s="424">
        <v>61</v>
      </c>
      <c r="B75" s="426" t="s">
        <v>441</v>
      </c>
      <c r="C75" s="429" t="s">
        <v>360</v>
      </c>
      <c r="D75" s="78">
        <v>2014</v>
      </c>
      <c r="E75" s="194">
        <v>0.21</v>
      </c>
      <c r="F75" s="306"/>
    </row>
    <row r="76" spans="1:6" ht="15.75" customHeight="1">
      <c r="A76" s="424">
        <v>62</v>
      </c>
      <c r="B76" s="426" t="s">
        <v>438</v>
      </c>
      <c r="C76" s="429" t="s">
        <v>346</v>
      </c>
      <c r="D76" s="78">
        <v>2014</v>
      </c>
      <c r="E76" s="194">
        <v>1</v>
      </c>
      <c r="F76" s="306"/>
    </row>
    <row r="77" spans="1:6" s="76" customFormat="1" ht="15.75" customHeight="1">
      <c r="A77" s="422" t="s">
        <v>272</v>
      </c>
      <c r="B77" s="425" t="s">
        <v>361</v>
      </c>
      <c r="C77" s="428"/>
      <c r="D77" s="77"/>
      <c r="E77" s="193">
        <f>SUM(E78:E80)</f>
        <v>0.32</v>
      </c>
      <c r="F77" s="346"/>
    </row>
    <row r="78" spans="1:6" ht="15.75" customHeight="1">
      <c r="A78" s="424">
        <v>63</v>
      </c>
      <c r="B78" s="426" t="s">
        <v>442</v>
      </c>
      <c r="C78" s="429" t="s">
        <v>355</v>
      </c>
      <c r="D78" s="78">
        <v>2014</v>
      </c>
      <c r="E78" s="194">
        <v>0.1</v>
      </c>
      <c r="F78" s="306"/>
    </row>
    <row r="79" spans="1:6" ht="15.75" customHeight="1">
      <c r="A79" s="424">
        <v>64</v>
      </c>
      <c r="B79" s="426" t="s">
        <v>362</v>
      </c>
      <c r="C79" s="429" t="s">
        <v>347</v>
      </c>
      <c r="D79" s="78">
        <v>2014</v>
      </c>
      <c r="E79" s="194">
        <v>0.1</v>
      </c>
      <c r="F79" s="306"/>
    </row>
    <row r="80" spans="1:6" ht="15.75" customHeight="1">
      <c r="A80" s="424">
        <v>65</v>
      </c>
      <c r="B80" s="426" t="s">
        <v>363</v>
      </c>
      <c r="C80" s="429" t="s">
        <v>364</v>
      </c>
      <c r="D80" s="78">
        <v>2014</v>
      </c>
      <c r="E80" s="194">
        <v>0.12</v>
      </c>
      <c r="F80" s="306"/>
    </row>
    <row r="81" spans="1:6" s="76" customFormat="1" ht="24" customHeight="1">
      <c r="A81" s="422" t="s">
        <v>273</v>
      </c>
      <c r="B81" s="425" t="s">
        <v>34</v>
      </c>
      <c r="C81" s="428"/>
      <c r="D81" s="77"/>
      <c r="E81" s="193">
        <f>SUM(E82:E93)</f>
        <v>2.51</v>
      </c>
      <c r="F81" s="346"/>
    </row>
    <row r="82" spans="1:6" s="75" customFormat="1" ht="15.75" customHeight="1">
      <c r="A82" s="424">
        <v>66</v>
      </c>
      <c r="B82" s="426" t="s">
        <v>365</v>
      </c>
      <c r="C82" s="429" t="s">
        <v>360</v>
      </c>
      <c r="D82" s="78">
        <v>2014</v>
      </c>
      <c r="E82" s="194">
        <v>0.14</v>
      </c>
      <c r="F82" s="306"/>
    </row>
    <row r="83" spans="1:6" ht="15.75" customHeight="1">
      <c r="A83" s="424">
        <v>67</v>
      </c>
      <c r="B83" s="426" t="s">
        <v>366</v>
      </c>
      <c r="C83" s="398" t="s">
        <v>367</v>
      </c>
      <c r="D83" s="78">
        <v>2014</v>
      </c>
      <c r="E83" s="192">
        <v>0.05</v>
      </c>
      <c r="F83" s="306"/>
    </row>
    <row r="84" spans="1:6" ht="15.75" customHeight="1">
      <c r="A84" s="424">
        <v>68</v>
      </c>
      <c r="B84" s="426" t="s">
        <v>368</v>
      </c>
      <c r="C84" s="512" t="s">
        <v>364</v>
      </c>
      <c r="D84" s="78">
        <v>2014</v>
      </c>
      <c r="E84" s="192">
        <v>0.2</v>
      </c>
      <c r="F84" s="306"/>
    </row>
    <row r="85" spans="1:6" ht="15.75" customHeight="1">
      <c r="A85" s="424">
        <v>69</v>
      </c>
      <c r="B85" s="426" t="s">
        <v>369</v>
      </c>
      <c r="C85" s="512"/>
      <c r="D85" s="78">
        <v>2014</v>
      </c>
      <c r="E85" s="192">
        <v>0.1</v>
      </c>
      <c r="F85" s="306"/>
    </row>
    <row r="86" spans="1:6" ht="15.75" customHeight="1">
      <c r="A86" s="424">
        <v>70</v>
      </c>
      <c r="B86" s="426" t="s">
        <v>370</v>
      </c>
      <c r="C86" s="398" t="s">
        <v>345</v>
      </c>
      <c r="D86" s="78">
        <v>2014</v>
      </c>
      <c r="E86" s="192">
        <v>0.07</v>
      </c>
      <c r="F86" s="306"/>
    </row>
    <row r="87" spans="1:6" ht="15.75" customHeight="1">
      <c r="A87" s="424">
        <v>71</v>
      </c>
      <c r="B87" s="426" t="s">
        <v>374</v>
      </c>
      <c r="C87" s="398" t="s">
        <v>371</v>
      </c>
      <c r="D87" s="78">
        <v>2014</v>
      </c>
      <c r="E87" s="192">
        <v>0.13</v>
      </c>
      <c r="F87" s="306"/>
    </row>
    <row r="88" spans="1:6" ht="15.75" customHeight="1">
      <c r="A88" s="424">
        <v>72</v>
      </c>
      <c r="B88" s="426" t="s">
        <v>372</v>
      </c>
      <c r="C88" s="398" t="s">
        <v>373</v>
      </c>
      <c r="D88" s="78">
        <v>2014</v>
      </c>
      <c r="E88" s="192">
        <v>0.73</v>
      </c>
      <c r="F88" s="306"/>
    </row>
    <row r="89" spans="1:6" ht="16.5" customHeight="1">
      <c r="A89" s="424">
        <v>73</v>
      </c>
      <c r="B89" s="426" t="s">
        <v>374</v>
      </c>
      <c r="C89" s="398" t="s">
        <v>334</v>
      </c>
      <c r="D89" s="78">
        <v>2014</v>
      </c>
      <c r="E89" s="192">
        <v>0.2</v>
      </c>
      <c r="F89" s="306"/>
    </row>
    <row r="90" spans="1:6" ht="15">
      <c r="A90" s="424">
        <v>74</v>
      </c>
      <c r="B90" s="426" t="s">
        <v>443</v>
      </c>
      <c r="C90" s="512" t="s">
        <v>375</v>
      </c>
      <c r="D90" s="78">
        <v>2014</v>
      </c>
      <c r="E90" s="192">
        <v>0.1</v>
      </c>
      <c r="F90" s="306"/>
    </row>
    <row r="91" spans="1:6" ht="19.5" customHeight="1">
      <c r="A91" s="424">
        <v>75</v>
      </c>
      <c r="B91" s="426" t="s">
        <v>444</v>
      </c>
      <c r="C91" s="512"/>
      <c r="D91" s="78">
        <v>2014</v>
      </c>
      <c r="E91" s="192">
        <v>0.22</v>
      </c>
      <c r="F91" s="306"/>
    </row>
    <row r="92" spans="1:6" ht="19.5" customHeight="1">
      <c r="A92" s="424">
        <v>76</v>
      </c>
      <c r="B92" s="426" t="s">
        <v>445</v>
      </c>
      <c r="C92" s="512" t="s">
        <v>353</v>
      </c>
      <c r="D92" s="78">
        <v>2014</v>
      </c>
      <c r="E92" s="192">
        <v>0.27</v>
      </c>
      <c r="F92" s="306"/>
    </row>
    <row r="93" spans="1:6" ht="21" customHeight="1">
      <c r="A93" s="424">
        <v>77</v>
      </c>
      <c r="B93" s="426" t="s">
        <v>446</v>
      </c>
      <c r="C93" s="512"/>
      <c r="D93" s="78">
        <v>2014</v>
      </c>
      <c r="E93" s="192">
        <v>0.3</v>
      </c>
      <c r="F93" s="306"/>
    </row>
    <row r="94" spans="1:6" s="76" customFormat="1" ht="15.75" customHeight="1">
      <c r="A94" s="422" t="s">
        <v>274</v>
      </c>
      <c r="B94" s="425" t="s">
        <v>72</v>
      </c>
      <c r="C94" s="428"/>
      <c r="D94" s="77"/>
      <c r="E94" s="191">
        <f>SUM(E95:E96)</f>
        <v>0.28</v>
      </c>
      <c r="F94" s="346"/>
    </row>
    <row r="95" spans="1:6" s="76" customFormat="1" ht="15.75" customHeight="1">
      <c r="A95" s="424">
        <v>78</v>
      </c>
      <c r="B95" s="426" t="s">
        <v>613</v>
      </c>
      <c r="C95" s="429" t="s">
        <v>396</v>
      </c>
      <c r="D95" s="78">
        <v>2014</v>
      </c>
      <c r="E95" s="192">
        <v>0.1</v>
      </c>
      <c r="F95" s="346"/>
    </row>
    <row r="96" spans="1:6" s="75" customFormat="1" ht="15.75" customHeight="1">
      <c r="A96" s="424">
        <v>79</v>
      </c>
      <c r="B96" s="426" t="s">
        <v>447</v>
      </c>
      <c r="C96" s="429" t="s">
        <v>334</v>
      </c>
      <c r="D96" s="78">
        <v>2014</v>
      </c>
      <c r="E96" s="194">
        <v>0.18</v>
      </c>
      <c r="F96" s="306"/>
    </row>
    <row r="97" spans="1:6" s="76" customFormat="1" ht="15.75" customHeight="1">
      <c r="A97" s="422" t="s">
        <v>275</v>
      </c>
      <c r="B97" s="425" t="s">
        <v>74</v>
      </c>
      <c r="C97" s="428"/>
      <c r="D97" s="77"/>
      <c r="E97" s="193">
        <f>SUM(E98:E100)</f>
        <v>2.08</v>
      </c>
      <c r="F97" s="346"/>
    </row>
    <row r="98" spans="1:6" ht="15.75" customHeight="1">
      <c r="A98" s="424">
        <v>80</v>
      </c>
      <c r="B98" s="426" t="s">
        <v>448</v>
      </c>
      <c r="C98" s="429" t="s">
        <v>364</v>
      </c>
      <c r="D98" s="78">
        <v>2014</v>
      </c>
      <c r="E98" s="194">
        <v>1.1</v>
      </c>
      <c r="F98" s="306"/>
    </row>
    <row r="99" spans="1:6" ht="15.75" customHeight="1">
      <c r="A99" s="424">
        <v>81</v>
      </c>
      <c r="B99" s="426" t="s">
        <v>449</v>
      </c>
      <c r="C99" s="429" t="s">
        <v>341</v>
      </c>
      <c r="D99" s="78">
        <v>2014</v>
      </c>
      <c r="E99" s="194">
        <v>0.48</v>
      </c>
      <c r="F99" s="306"/>
    </row>
    <row r="100" spans="1:6" ht="15.75" customHeight="1">
      <c r="A100" s="424">
        <v>82</v>
      </c>
      <c r="B100" s="426" t="s">
        <v>450</v>
      </c>
      <c r="C100" s="429" t="s">
        <v>358</v>
      </c>
      <c r="D100" s="78">
        <v>2014</v>
      </c>
      <c r="E100" s="194">
        <v>0.5</v>
      </c>
      <c r="F100" s="306"/>
    </row>
    <row r="101" spans="1:6" s="76" customFormat="1" ht="15.75" customHeight="1">
      <c r="A101" s="422" t="s">
        <v>276</v>
      </c>
      <c r="B101" s="425" t="s">
        <v>52</v>
      </c>
      <c r="C101" s="427"/>
      <c r="D101" s="77"/>
      <c r="E101" s="191">
        <f>SUM(E102:E106)</f>
        <v>2.36</v>
      </c>
      <c r="F101" s="346"/>
    </row>
    <row r="102" spans="1:6" s="184" customFormat="1" ht="15.75" customHeight="1">
      <c r="A102" s="424">
        <v>83</v>
      </c>
      <c r="B102" s="430" t="s">
        <v>615</v>
      </c>
      <c r="C102" s="429" t="s">
        <v>360</v>
      </c>
      <c r="D102" s="78">
        <v>2014</v>
      </c>
      <c r="E102" s="194">
        <v>0.25</v>
      </c>
      <c r="F102" s="306" t="s">
        <v>556</v>
      </c>
    </row>
    <row r="103" spans="1:6" ht="15.75" customHeight="1">
      <c r="A103" s="424">
        <v>84</v>
      </c>
      <c r="B103" s="430" t="s">
        <v>349</v>
      </c>
      <c r="C103" s="429" t="s">
        <v>332</v>
      </c>
      <c r="D103" s="78">
        <v>2014</v>
      </c>
      <c r="E103" s="194">
        <v>1</v>
      </c>
      <c r="F103" s="306"/>
    </row>
    <row r="104" spans="1:6" ht="15.75" customHeight="1">
      <c r="A104" s="424">
        <v>85</v>
      </c>
      <c r="B104" s="430" t="s">
        <v>350</v>
      </c>
      <c r="C104" s="429" t="s">
        <v>384</v>
      </c>
      <c r="D104" s="78">
        <v>2014</v>
      </c>
      <c r="E104" s="194">
        <v>0.82</v>
      </c>
      <c r="F104" s="306"/>
    </row>
    <row r="105" spans="1:6" s="184" customFormat="1" ht="15.75" customHeight="1">
      <c r="A105" s="424">
        <v>86</v>
      </c>
      <c r="B105" s="430" t="s">
        <v>614</v>
      </c>
      <c r="C105" s="429" t="s">
        <v>397</v>
      </c>
      <c r="D105" s="78">
        <v>2014</v>
      </c>
      <c r="E105" s="194">
        <v>0.04</v>
      </c>
      <c r="F105" s="306" t="s">
        <v>556</v>
      </c>
    </row>
    <row r="106" spans="1:6" ht="15.75" customHeight="1">
      <c r="A106" s="424">
        <v>87</v>
      </c>
      <c r="B106" s="430" t="s">
        <v>352</v>
      </c>
      <c r="C106" s="429" t="s">
        <v>353</v>
      </c>
      <c r="D106" s="78">
        <v>2014</v>
      </c>
      <c r="E106" s="194">
        <v>0.25</v>
      </c>
      <c r="F106" s="306"/>
    </row>
    <row r="107" spans="1:6" s="99" customFormat="1" ht="15.75" customHeight="1" thickBot="1">
      <c r="A107" s="359">
        <v>87</v>
      </c>
      <c r="B107" s="360" t="s">
        <v>530</v>
      </c>
      <c r="C107" s="379"/>
      <c r="D107" s="360"/>
      <c r="E107" s="310">
        <f>E10+E13+E20+E56+E63+E77+E81+E94+E97+E101</f>
        <v>76.56</v>
      </c>
      <c r="F107" s="380"/>
    </row>
    <row r="108" ht="15.75" customHeight="1" thickTop="1"/>
    <row r="109" spans="2:6" ht="15.75" customHeight="1">
      <c r="B109" s="496"/>
      <c r="C109" s="496"/>
      <c r="D109" s="496"/>
      <c r="E109" s="496"/>
      <c r="F109" s="496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</sheetData>
  <sheetProtection/>
  <mergeCells count="20">
    <mergeCell ref="A2:B2"/>
    <mergeCell ref="A3:B3"/>
    <mergeCell ref="C2:F2"/>
    <mergeCell ref="C3:F3"/>
    <mergeCell ref="A4:E4"/>
    <mergeCell ref="C21:C24"/>
    <mergeCell ref="C25:C29"/>
    <mergeCell ref="C38:C40"/>
    <mergeCell ref="C41:C47"/>
    <mergeCell ref="C52:C53"/>
    <mergeCell ref="A5:F7"/>
    <mergeCell ref="A8:F8"/>
    <mergeCell ref="C33:C35"/>
    <mergeCell ref="C49:C51"/>
    <mergeCell ref="B109:F109"/>
    <mergeCell ref="C66:C67"/>
    <mergeCell ref="C70:C71"/>
    <mergeCell ref="C84:C85"/>
    <mergeCell ref="C90:C91"/>
    <mergeCell ref="C92:C93"/>
  </mergeCells>
  <printOptions horizontalCentered="1"/>
  <pageMargins left="0.1968503937007874" right="0.1968503937007874" top="0.5118110236220472" bottom="0.31496062992125984" header="0.2362204724409449" footer="0.2362204724409449"/>
  <pageSetup fitToHeight="2" horizontalDpi="600" verticalDpi="600" orientation="portrait" paperSize="9" scale="80" r:id="rId2"/>
  <headerFooter alignWithMargins="0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8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8515625" style="110" customWidth="1"/>
    <col min="2" max="2" width="28.57421875" style="9" customWidth="1"/>
    <col min="3" max="3" width="37.8515625" style="133" customWidth="1"/>
    <col min="4" max="4" width="6.7109375" style="9" customWidth="1"/>
    <col min="5" max="5" width="7.00390625" style="9" customWidth="1"/>
    <col min="6" max="6" width="7.57421875" style="9" customWidth="1"/>
    <col min="7" max="16384" width="9.140625" style="9" customWidth="1"/>
  </cols>
  <sheetData>
    <row r="2" spans="1:6" ht="16.5">
      <c r="A2" s="491" t="s">
        <v>800</v>
      </c>
      <c r="B2" s="491"/>
      <c r="C2" s="492" t="s">
        <v>802</v>
      </c>
      <c r="D2" s="492"/>
      <c r="E2" s="492"/>
      <c r="F2" s="492"/>
    </row>
    <row r="3" spans="1:6" ht="16.5">
      <c r="A3" s="492" t="s">
        <v>801</v>
      </c>
      <c r="B3" s="492"/>
      <c r="C3" s="492" t="s">
        <v>803</v>
      </c>
      <c r="D3" s="492"/>
      <c r="E3" s="492"/>
      <c r="F3" s="492"/>
    </row>
    <row r="4" spans="1:6" s="14" customFormat="1" ht="15.75">
      <c r="A4" s="494"/>
      <c r="B4" s="494"/>
      <c r="C4" s="142"/>
      <c r="D4" s="13"/>
      <c r="E4" s="12"/>
      <c r="F4" s="13"/>
    </row>
    <row r="5" spans="1:6" s="14" customFormat="1" ht="15">
      <c r="A5" s="519" t="s">
        <v>794</v>
      </c>
      <c r="B5" s="519"/>
      <c r="C5" s="519"/>
      <c r="D5" s="519"/>
      <c r="E5" s="519"/>
      <c r="F5" s="519"/>
    </row>
    <row r="6" spans="1:6" s="14" customFormat="1" ht="15">
      <c r="A6" s="519" t="s">
        <v>781</v>
      </c>
      <c r="B6" s="519"/>
      <c r="C6" s="519"/>
      <c r="D6" s="519"/>
      <c r="E6" s="519"/>
      <c r="F6" s="519"/>
    </row>
    <row r="7" spans="1:6" s="14" customFormat="1" ht="31.5" customHeight="1" thickBot="1">
      <c r="A7" s="502" t="str">
        <f>Tong!A6</f>
        <v>(Kèm theo Nghị quyết số 116/2014/NQ-HĐND ngày 20/12/2014 của Hội đồng nhân dân tỉnh)</v>
      </c>
      <c r="B7" s="520"/>
      <c r="C7" s="520"/>
      <c r="D7" s="520"/>
      <c r="E7" s="520"/>
      <c r="F7" s="520"/>
    </row>
    <row r="8" spans="1:6" ht="57.75" customHeight="1" thickTop="1">
      <c r="A8" s="111" t="s">
        <v>427</v>
      </c>
      <c r="B8" s="66" t="s">
        <v>400</v>
      </c>
      <c r="C8" s="68" t="s">
        <v>401</v>
      </c>
      <c r="D8" s="66" t="s">
        <v>113</v>
      </c>
      <c r="E8" s="68" t="s">
        <v>518</v>
      </c>
      <c r="F8" s="69" t="s">
        <v>581</v>
      </c>
    </row>
    <row r="9" spans="1:6" ht="14.25" customHeight="1">
      <c r="A9" s="432" t="s">
        <v>265</v>
      </c>
      <c r="B9" s="433" t="s">
        <v>333</v>
      </c>
      <c r="C9" s="434"/>
      <c r="D9" s="223">
        <f>SUM(D10:D11)</f>
        <v>29</v>
      </c>
      <c r="E9" s="89"/>
      <c r="F9" s="180"/>
    </row>
    <row r="10" spans="1:6" ht="32.25" customHeight="1">
      <c r="A10" s="435">
        <v>1</v>
      </c>
      <c r="B10" s="436" t="s">
        <v>403</v>
      </c>
      <c r="C10" s="437" t="s">
        <v>692</v>
      </c>
      <c r="D10" s="224">
        <v>14</v>
      </c>
      <c r="E10" s="89">
        <v>2014</v>
      </c>
      <c r="F10" s="181"/>
    </row>
    <row r="11" spans="1:6" ht="34.5" customHeight="1">
      <c r="A11" s="435">
        <v>2</v>
      </c>
      <c r="B11" s="436" t="s">
        <v>402</v>
      </c>
      <c r="C11" s="437" t="s">
        <v>691</v>
      </c>
      <c r="D11" s="225">
        <v>15</v>
      </c>
      <c r="E11" s="89">
        <v>2014</v>
      </c>
      <c r="F11" s="181"/>
    </row>
    <row r="12" spans="1:6" s="17" customFormat="1" ht="14.25" customHeight="1">
      <c r="A12" s="432" t="s">
        <v>266</v>
      </c>
      <c r="B12" s="438" t="s">
        <v>376</v>
      </c>
      <c r="C12" s="438"/>
      <c r="D12" s="226">
        <f>SUM(D13:D57)</f>
        <v>20.95</v>
      </c>
      <c r="E12" s="101"/>
      <c r="F12" s="180"/>
    </row>
    <row r="13" spans="1:6" ht="30" customHeight="1">
      <c r="A13" s="435">
        <v>3</v>
      </c>
      <c r="B13" s="436" t="s">
        <v>407</v>
      </c>
      <c r="C13" s="437" t="s">
        <v>693</v>
      </c>
      <c r="D13" s="225">
        <v>0.6</v>
      </c>
      <c r="E13" s="89">
        <v>2014</v>
      </c>
      <c r="F13" s="181"/>
    </row>
    <row r="14" spans="1:6" ht="30" customHeight="1">
      <c r="A14" s="435">
        <v>4</v>
      </c>
      <c r="B14" s="436" t="s">
        <v>408</v>
      </c>
      <c r="C14" s="437" t="s">
        <v>698</v>
      </c>
      <c r="D14" s="225">
        <v>0.6</v>
      </c>
      <c r="E14" s="89">
        <v>2014</v>
      </c>
      <c r="F14" s="181"/>
    </row>
    <row r="15" spans="1:6" ht="14.25" customHeight="1">
      <c r="A15" s="435">
        <v>5</v>
      </c>
      <c r="B15" s="436" t="s">
        <v>408</v>
      </c>
      <c r="C15" s="434" t="s">
        <v>497</v>
      </c>
      <c r="D15" s="225">
        <v>0.19</v>
      </c>
      <c r="E15" s="89">
        <v>2014</v>
      </c>
      <c r="F15" s="181"/>
    </row>
    <row r="16" spans="1:6" ht="34.5" customHeight="1">
      <c r="A16" s="435">
        <v>6</v>
      </c>
      <c r="B16" s="436" t="s">
        <v>407</v>
      </c>
      <c r="C16" s="437" t="s">
        <v>694</v>
      </c>
      <c r="D16" s="225">
        <v>0.45</v>
      </c>
      <c r="E16" s="89">
        <v>2014</v>
      </c>
      <c r="F16" s="181"/>
    </row>
    <row r="17" spans="1:6" ht="14.25" customHeight="1">
      <c r="A17" s="435">
        <v>7</v>
      </c>
      <c r="B17" s="436" t="s">
        <v>407</v>
      </c>
      <c r="C17" s="434" t="s">
        <v>683</v>
      </c>
      <c r="D17" s="225">
        <v>0.3</v>
      </c>
      <c r="E17" s="89">
        <v>2014</v>
      </c>
      <c r="F17" s="181"/>
    </row>
    <row r="18" spans="1:6" ht="31.5" customHeight="1">
      <c r="A18" s="435">
        <v>8</v>
      </c>
      <c r="B18" s="436" t="s">
        <v>408</v>
      </c>
      <c r="C18" s="437" t="s">
        <v>699</v>
      </c>
      <c r="D18" s="225">
        <v>0.51</v>
      </c>
      <c r="E18" s="89">
        <v>2014</v>
      </c>
      <c r="F18" s="181"/>
    </row>
    <row r="19" spans="1:6" ht="14.25" customHeight="1">
      <c r="A19" s="435">
        <v>9</v>
      </c>
      <c r="B19" s="436" t="s">
        <v>407</v>
      </c>
      <c r="C19" s="434" t="s">
        <v>500</v>
      </c>
      <c r="D19" s="225">
        <v>0.15</v>
      </c>
      <c r="E19" s="89">
        <v>2014</v>
      </c>
      <c r="F19" s="181"/>
    </row>
    <row r="20" spans="1:6" ht="14.25" customHeight="1">
      <c r="A20" s="435">
        <v>10</v>
      </c>
      <c r="B20" s="436" t="s">
        <v>408</v>
      </c>
      <c r="C20" s="434" t="s">
        <v>480</v>
      </c>
      <c r="D20" s="225">
        <v>0.4</v>
      </c>
      <c r="E20" s="89">
        <v>2014</v>
      </c>
      <c r="F20" s="181"/>
    </row>
    <row r="21" spans="1:6" ht="14.25" customHeight="1">
      <c r="A21" s="435">
        <v>11</v>
      </c>
      <c r="B21" s="436" t="s">
        <v>407</v>
      </c>
      <c r="C21" s="434" t="s">
        <v>495</v>
      </c>
      <c r="D21" s="225">
        <v>0.6</v>
      </c>
      <c r="E21" s="89">
        <v>2014</v>
      </c>
      <c r="F21" s="181"/>
    </row>
    <row r="22" spans="1:6" ht="14.25" customHeight="1">
      <c r="A22" s="435">
        <v>12</v>
      </c>
      <c r="B22" s="436" t="s">
        <v>408</v>
      </c>
      <c r="C22" s="434" t="s">
        <v>496</v>
      </c>
      <c r="D22" s="225">
        <v>0.24</v>
      </c>
      <c r="E22" s="89">
        <v>2014</v>
      </c>
      <c r="F22" s="181"/>
    </row>
    <row r="23" spans="1:6" ht="14.25" customHeight="1">
      <c r="A23" s="435">
        <v>13</v>
      </c>
      <c r="B23" s="436" t="s">
        <v>407</v>
      </c>
      <c r="C23" s="434" t="s">
        <v>498</v>
      </c>
      <c r="D23" s="225">
        <v>0.15</v>
      </c>
      <c r="E23" s="89">
        <v>2014</v>
      </c>
      <c r="F23" s="181"/>
    </row>
    <row r="24" spans="1:6" ht="14.25" customHeight="1">
      <c r="A24" s="435">
        <v>14</v>
      </c>
      <c r="B24" s="436" t="s">
        <v>408</v>
      </c>
      <c r="C24" s="434" t="s">
        <v>499</v>
      </c>
      <c r="D24" s="225">
        <v>0.2</v>
      </c>
      <c r="E24" s="89">
        <v>2014</v>
      </c>
      <c r="F24" s="181"/>
    </row>
    <row r="25" spans="1:6" ht="34.5" customHeight="1">
      <c r="A25" s="435">
        <v>15</v>
      </c>
      <c r="B25" s="436" t="s">
        <v>407</v>
      </c>
      <c r="C25" s="437" t="s">
        <v>506</v>
      </c>
      <c r="D25" s="225">
        <v>0.15</v>
      </c>
      <c r="E25" s="89">
        <v>2014</v>
      </c>
      <c r="F25" s="181"/>
    </row>
    <row r="26" spans="1:6" ht="30" customHeight="1">
      <c r="A26" s="435">
        <v>16</v>
      </c>
      <c r="B26" s="436" t="s">
        <v>408</v>
      </c>
      <c r="C26" s="437" t="s">
        <v>505</v>
      </c>
      <c r="D26" s="225">
        <v>0.3</v>
      </c>
      <c r="E26" s="89">
        <v>2014</v>
      </c>
      <c r="F26" s="181"/>
    </row>
    <row r="27" spans="1:6" ht="14.25" customHeight="1">
      <c r="A27" s="435">
        <v>17</v>
      </c>
      <c r="B27" s="436" t="s">
        <v>408</v>
      </c>
      <c r="C27" s="434" t="s">
        <v>478</v>
      </c>
      <c r="D27" s="225">
        <v>0.7</v>
      </c>
      <c r="E27" s="89">
        <v>2014</v>
      </c>
      <c r="F27" s="181"/>
    </row>
    <row r="28" spans="1:6" ht="14.25" customHeight="1">
      <c r="A28" s="435">
        <v>18</v>
      </c>
      <c r="B28" s="436" t="s">
        <v>407</v>
      </c>
      <c r="C28" s="434" t="s">
        <v>481</v>
      </c>
      <c r="D28" s="225">
        <v>0.12</v>
      </c>
      <c r="E28" s="89">
        <v>2014</v>
      </c>
      <c r="F28" s="181"/>
    </row>
    <row r="29" spans="1:6" ht="14.25" customHeight="1">
      <c r="A29" s="435">
        <v>19</v>
      </c>
      <c r="B29" s="436" t="s">
        <v>408</v>
      </c>
      <c r="C29" s="434" t="s">
        <v>481</v>
      </c>
      <c r="D29" s="225">
        <v>0.22</v>
      </c>
      <c r="E29" s="89">
        <v>2014</v>
      </c>
      <c r="F29" s="181"/>
    </row>
    <row r="30" spans="1:6" ht="14.25" customHeight="1">
      <c r="A30" s="435">
        <v>20</v>
      </c>
      <c r="B30" s="436" t="s">
        <v>408</v>
      </c>
      <c r="C30" s="434" t="s">
        <v>501</v>
      </c>
      <c r="D30" s="225">
        <v>0.6</v>
      </c>
      <c r="E30" s="89">
        <v>2014</v>
      </c>
      <c r="F30" s="181"/>
    </row>
    <row r="31" spans="1:6" ht="14.25" customHeight="1">
      <c r="A31" s="435">
        <v>21</v>
      </c>
      <c r="B31" s="436" t="s">
        <v>407</v>
      </c>
      <c r="C31" s="434" t="s">
        <v>502</v>
      </c>
      <c r="D31" s="225">
        <v>0.17</v>
      </c>
      <c r="E31" s="89">
        <v>2014</v>
      </c>
      <c r="F31" s="181"/>
    </row>
    <row r="32" spans="1:6" ht="14.25" customHeight="1">
      <c r="A32" s="435">
        <v>22</v>
      </c>
      <c r="B32" s="436" t="s">
        <v>408</v>
      </c>
      <c r="C32" s="434" t="s">
        <v>476</v>
      </c>
      <c r="D32" s="225">
        <v>0.18</v>
      </c>
      <c r="E32" s="89">
        <v>2014</v>
      </c>
      <c r="F32" s="181"/>
    </row>
    <row r="33" spans="1:6" ht="14.25" customHeight="1">
      <c r="A33" s="435">
        <v>23</v>
      </c>
      <c r="B33" s="436" t="s">
        <v>407</v>
      </c>
      <c r="C33" s="434" t="s">
        <v>477</v>
      </c>
      <c r="D33" s="225">
        <v>0.12</v>
      </c>
      <c r="E33" s="89">
        <v>2014</v>
      </c>
      <c r="F33" s="181"/>
    </row>
    <row r="34" spans="1:6" ht="30.75" customHeight="1">
      <c r="A34" s="435">
        <v>24</v>
      </c>
      <c r="B34" s="436" t="s">
        <v>407</v>
      </c>
      <c r="C34" s="437" t="s">
        <v>504</v>
      </c>
      <c r="D34" s="225">
        <v>0.6</v>
      </c>
      <c r="E34" s="89">
        <v>2014</v>
      </c>
      <c r="F34" s="181"/>
    </row>
    <row r="35" spans="1:6" ht="51" customHeight="1">
      <c r="A35" s="435">
        <v>25</v>
      </c>
      <c r="B35" s="436" t="s">
        <v>408</v>
      </c>
      <c r="C35" s="437" t="s">
        <v>695</v>
      </c>
      <c r="D35" s="225">
        <v>0.66</v>
      </c>
      <c r="E35" s="89">
        <v>2014</v>
      </c>
      <c r="F35" s="181"/>
    </row>
    <row r="36" spans="1:6" ht="14.25" customHeight="1">
      <c r="A36" s="435">
        <v>26</v>
      </c>
      <c r="B36" s="436" t="s">
        <v>407</v>
      </c>
      <c r="C36" s="434" t="s">
        <v>475</v>
      </c>
      <c r="D36" s="225">
        <v>0.3</v>
      </c>
      <c r="E36" s="89">
        <v>2014</v>
      </c>
      <c r="F36" s="181"/>
    </row>
    <row r="37" spans="1:6" ht="14.25" customHeight="1">
      <c r="A37" s="435">
        <v>27</v>
      </c>
      <c r="B37" s="436" t="s">
        <v>408</v>
      </c>
      <c r="C37" s="434" t="s">
        <v>475</v>
      </c>
      <c r="D37" s="225">
        <v>2.5</v>
      </c>
      <c r="E37" s="89">
        <v>2014</v>
      </c>
      <c r="F37" s="181"/>
    </row>
    <row r="38" spans="1:6" ht="14.25" customHeight="1">
      <c r="A38" s="435">
        <v>28</v>
      </c>
      <c r="B38" s="436" t="s">
        <v>408</v>
      </c>
      <c r="C38" s="434" t="s">
        <v>482</v>
      </c>
      <c r="D38" s="225">
        <v>0.25</v>
      </c>
      <c r="E38" s="89">
        <v>2014</v>
      </c>
      <c r="F38" s="181"/>
    </row>
    <row r="39" spans="1:6" ht="14.25" customHeight="1">
      <c r="A39" s="435">
        <v>29</v>
      </c>
      <c r="B39" s="436" t="s">
        <v>407</v>
      </c>
      <c r="C39" s="434" t="s">
        <v>483</v>
      </c>
      <c r="D39" s="225">
        <v>0.63</v>
      </c>
      <c r="E39" s="89">
        <v>2014</v>
      </c>
      <c r="F39" s="181"/>
    </row>
    <row r="40" spans="1:6" ht="14.25" customHeight="1">
      <c r="A40" s="435">
        <v>30</v>
      </c>
      <c r="B40" s="436" t="s">
        <v>408</v>
      </c>
      <c r="C40" s="434" t="s">
        <v>489</v>
      </c>
      <c r="D40" s="225">
        <v>0.22</v>
      </c>
      <c r="E40" s="89">
        <v>2014</v>
      </c>
      <c r="F40" s="181"/>
    </row>
    <row r="41" spans="1:6" ht="14.25" customHeight="1">
      <c r="A41" s="435">
        <v>31</v>
      </c>
      <c r="B41" s="436" t="s">
        <v>407</v>
      </c>
      <c r="C41" s="434" t="s">
        <v>490</v>
      </c>
      <c r="D41" s="225">
        <v>0.8</v>
      </c>
      <c r="E41" s="89">
        <v>2014</v>
      </c>
      <c r="F41" s="181"/>
    </row>
    <row r="42" spans="1:6" ht="14.25" customHeight="1">
      <c r="A42" s="435">
        <v>32</v>
      </c>
      <c r="B42" s="436" t="s">
        <v>407</v>
      </c>
      <c r="C42" s="434" t="s">
        <v>491</v>
      </c>
      <c r="D42" s="225">
        <v>0.6</v>
      </c>
      <c r="E42" s="89">
        <v>2014</v>
      </c>
      <c r="F42" s="181"/>
    </row>
    <row r="43" spans="1:6" ht="14.25" customHeight="1">
      <c r="A43" s="435">
        <v>33</v>
      </c>
      <c r="B43" s="436" t="s">
        <v>408</v>
      </c>
      <c r="C43" s="434" t="s">
        <v>492</v>
      </c>
      <c r="D43" s="225">
        <v>0.2</v>
      </c>
      <c r="E43" s="89">
        <v>2014</v>
      </c>
      <c r="F43" s="181"/>
    </row>
    <row r="44" spans="1:6" ht="14.25" customHeight="1">
      <c r="A44" s="435">
        <v>34</v>
      </c>
      <c r="B44" s="436" t="s">
        <v>407</v>
      </c>
      <c r="C44" s="434" t="s">
        <v>484</v>
      </c>
      <c r="D44" s="225">
        <v>0.8</v>
      </c>
      <c r="E44" s="89">
        <v>2014</v>
      </c>
      <c r="F44" s="181"/>
    </row>
    <row r="45" spans="1:6" ht="31.5" customHeight="1">
      <c r="A45" s="435">
        <v>35</v>
      </c>
      <c r="B45" s="436" t="s">
        <v>407</v>
      </c>
      <c r="C45" s="437" t="s">
        <v>109</v>
      </c>
      <c r="D45" s="225">
        <v>0.8</v>
      </c>
      <c r="E45" s="89">
        <v>2014</v>
      </c>
      <c r="F45" s="181"/>
    </row>
    <row r="46" spans="1:6" ht="14.25" customHeight="1">
      <c r="A46" s="435">
        <v>36</v>
      </c>
      <c r="B46" s="436" t="s">
        <v>407</v>
      </c>
      <c r="C46" s="434" t="s">
        <v>485</v>
      </c>
      <c r="D46" s="225">
        <v>0.74</v>
      </c>
      <c r="E46" s="89">
        <v>2014</v>
      </c>
      <c r="F46" s="181"/>
    </row>
    <row r="47" spans="1:6" ht="30.75" customHeight="1">
      <c r="A47" s="435">
        <v>37</v>
      </c>
      <c r="B47" s="436" t="s">
        <v>407</v>
      </c>
      <c r="C47" s="437" t="s">
        <v>110</v>
      </c>
      <c r="D47" s="225">
        <v>0.75</v>
      </c>
      <c r="E47" s="89">
        <v>2014</v>
      </c>
      <c r="F47" s="181"/>
    </row>
    <row r="48" spans="1:6" ht="33.75" customHeight="1">
      <c r="A48" s="435">
        <v>38</v>
      </c>
      <c r="B48" s="436" t="s">
        <v>407</v>
      </c>
      <c r="C48" s="437" t="s">
        <v>754</v>
      </c>
      <c r="D48" s="225">
        <v>0.43</v>
      </c>
      <c r="E48" s="89">
        <v>2014</v>
      </c>
      <c r="F48" s="181"/>
    </row>
    <row r="49" spans="1:6" ht="14.25" customHeight="1">
      <c r="A49" s="435">
        <v>39</v>
      </c>
      <c r="B49" s="436" t="s">
        <v>408</v>
      </c>
      <c r="C49" s="434" t="s">
        <v>486</v>
      </c>
      <c r="D49" s="225">
        <v>0.1</v>
      </c>
      <c r="E49" s="89">
        <v>2014</v>
      </c>
      <c r="F49" s="181"/>
    </row>
    <row r="50" spans="1:6" ht="14.25" customHeight="1">
      <c r="A50" s="435">
        <v>40</v>
      </c>
      <c r="B50" s="436" t="s">
        <v>408</v>
      </c>
      <c r="C50" s="434" t="s">
        <v>493</v>
      </c>
      <c r="D50" s="225">
        <v>0.1</v>
      </c>
      <c r="E50" s="89">
        <v>2014</v>
      </c>
      <c r="F50" s="181"/>
    </row>
    <row r="51" spans="1:6" ht="14.25" customHeight="1">
      <c r="A51" s="435">
        <v>41</v>
      </c>
      <c r="B51" s="436" t="s">
        <v>407</v>
      </c>
      <c r="C51" s="434" t="s">
        <v>494</v>
      </c>
      <c r="D51" s="225">
        <v>0.15</v>
      </c>
      <c r="E51" s="89">
        <v>2014</v>
      </c>
      <c r="F51" s="181"/>
    </row>
    <row r="52" spans="1:6" ht="14.25" customHeight="1">
      <c r="A52" s="435">
        <v>42</v>
      </c>
      <c r="B52" s="436" t="s">
        <v>407</v>
      </c>
      <c r="C52" s="434" t="s">
        <v>479</v>
      </c>
      <c r="D52" s="225">
        <v>1.97</v>
      </c>
      <c r="E52" s="89">
        <v>2014</v>
      </c>
      <c r="F52" s="181"/>
    </row>
    <row r="53" spans="1:6" ht="14.25" customHeight="1">
      <c r="A53" s="435">
        <v>43</v>
      </c>
      <c r="B53" s="436" t="s">
        <v>408</v>
      </c>
      <c r="C53" s="434" t="s">
        <v>487</v>
      </c>
      <c r="D53" s="225">
        <v>0.27</v>
      </c>
      <c r="E53" s="89">
        <v>2014</v>
      </c>
      <c r="F53" s="181"/>
    </row>
    <row r="54" spans="1:6" ht="14.25" customHeight="1">
      <c r="A54" s="435">
        <v>44</v>
      </c>
      <c r="B54" s="436" t="s">
        <v>407</v>
      </c>
      <c r="C54" s="434" t="s">
        <v>488</v>
      </c>
      <c r="D54" s="225">
        <v>0.11</v>
      </c>
      <c r="E54" s="89">
        <v>2014</v>
      </c>
      <c r="F54" s="181"/>
    </row>
    <row r="55" spans="1:6" ht="14.25" customHeight="1">
      <c r="A55" s="435">
        <v>45</v>
      </c>
      <c r="B55" s="436" t="s">
        <v>406</v>
      </c>
      <c r="C55" s="434" t="s">
        <v>474</v>
      </c>
      <c r="D55" s="225">
        <v>0.09</v>
      </c>
      <c r="E55" s="89">
        <v>2014</v>
      </c>
      <c r="F55" s="181"/>
    </row>
    <row r="56" spans="1:6" s="200" customFormat="1" ht="41.25" customHeight="1">
      <c r="A56" s="435">
        <v>46</v>
      </c>
      <c r="B56" s="439" t="s">
        <v>684</v>
      </c>
      <c r="C56" s="434" t="s">
        <v>685</v>
      </c>
      <c r="D56" s="225">
        <v>0.55</v>
      </c>
      <c r="E56" s="89">
        <v>2014</v>
      </c>
      <c r="F56" s="181" t="s">
        <v>556</v>
      </c>
    </row>
    <row r="57" spans="1:6" ht="36.75" customHeight="1">
      <c r="A57" s="435">
        <v>47</v>
      </c>
      <c r="B57" s="436" t="s">
        <v>407</v>
      </c>
      <c r="C57" s="437" t="s">
        <v>111</v>
      </c>
      <c r="D57" s="225">
        <v>0.38</v>
      </c>
      <c r="E57" s="89">
        <v>2014</v>
      </c>
      <c r="F57" s="181"/>
    </row>
    <row r="58" spans="1:6" s="17" customFormat="1" ht="14.25" customHeight="1">
      <c r="A58" s="432" t="s">
        <v>268</v>
      </c>
      <c r="B58" s="433" t="s">
        <v>112</v>
      </c>
      <c r="C58" s="438"/>
      <c r="D58" s="226">
        <f>SUM(D59:D60)</f>
        <v>2.3000000000000003</v>
      </c>
      <c r="E58" s="101"/>
      <c r="F58" s="180"/>
    </row>
    <row r="59" spans="1:6" ht="14.25" customHeight="1">
      <c r="A59" s="435">
        <v>48</v>
      </c>
      <c r="B59" s="436" t="s">
        <v>404</v>
      </c>
      <c r="C59" s="434" t="s">
        <v>471</v>
      </c>
      <c r="D59" s="227">
        <v>0.1</v>
      </c>
      <c r="E59" s="89">
        <v>2014</v>
      </c>
      <c r="F59" s="182"/>
    </row>
    <row r="60" spans="1:6" ht="31.5" customHeight="1">
      <c r="A60" s="435">
        <v>49</v>
      </c>
      <c r="B60" s="440" t="s">
        <v>409</v>
      </c>
      <c r="C60" s="439" t="s">
        <v>697</v>
      </c>
      <c r="D60" s="225">
        <v>2.2</v>
      </c>
      <c r="E60" s="89">
        <v>2014</v>
      </c>
      <c r="F60" s="181"/>
    </row>
    <row r="61" spans="1:6" s="17" customFormat="1" ht="14.25" customHeight="1">
      <c r="A61" s="432" t="s">
        <v>269</v>
      </c>
      <c r="B61" s="433" t="s">
        <v>503</v>
      </c>
      <c r="C61" s="438"/>
      <c r="D61" s="228">
        <f>SUM(D62:D62)</f>
        <v>0.15</v>
      </c>
      <c r="E61" s="101"/>
      <c r="F61" s="183"/>
    </row>
    <row r="62" spans="1:6" ht="14.25" customHeight="1">
      <c r="A62" s="435">
        <v>50</v>
      </c>
      <c r="B62" s="441" t="s">
        <v>115</v>
      </c>
      <c r="C62" s="434" t="s">
        <v>472</v>
      </c>
      <c r="D62" s="225">
        <v>0.15</v>
      </c>
      <c r="E62" s="89">
        <v>2014</v>
      </c>
      <c r="F62" s="181"/>
    </row>
    <row r="63" spans="1:6" s="17" customFormat="1" ht="14.25" customHeight="1">
      <c r="A63" s="432" t="s">
        <v>270</v>
      </c>
      <c r="B63" s="442" t="s">
        <v>551</v>
      </c>
      <c r="C63" s="438"/>
      <c r="D63" s="226">
        <f>SUM(D64:D70)</f>
        <v>7.85</v>
      </c>
      <c r="E63" s="101"/>
      <c r="F63" s="180"/>
    </row>
    <row r="64" spans="1:6" ht="63" customHeight="1">
      <c r="A64" s="435">
        <v>51</v>
      </c>
      <c r="B64" s="443" t="s">
        <v>755</v>
      </c>
      <c r="C64" s="434" t="s">
        <v>258</v>
      </c>
      <c r="D64" s="225">
        <v>1</v>
      </c>
      <c r="E64" s="89">
        <v>2014</v>
      </c>
      <c r="F64" s="181"/>
    </row>
    <row r="65" spans="1:6" ht="31.5" customHeight="1">
      <c r="A65" s="435">
        <v>52</v>
      </c>
      <c r="B65" s="439" t="s">
        <v>252</v>
      </c>
      <c r="C65" s="437" t="s">
        <v>696</v>
      </c>
      <c r="D65" s="225">
        <v>1.14</v>
      </c>
      <c r="E65" s="89">
        <v>2014</v>
      </c>
      <c r="F65" s="181"/>
    </row>
    <row r="66" spans="1:6" ht="36.75" customHeight="1">
      <c r="A66" s="435">
        <v>53</v>
      </c>
      <c r="B66" s="439" t="s">
        <v>114</v>
      </c>
      <c r="C66" s="434" t="s">
        <v>686</v>
      </c>
      <c r="D66" s="225">
        <v>2</v>
      </c>
      <c r="E66" s="89">
        <v>2014</v>
      </c>
      <c r="F66" s="181"/>
    </row>
    <row r="67" spans="1:6" ht="49.5" customHeight="1">
      <c r="A67" s="435">
        <v>54</v>
      </c>
      <c r="B67" s="439" t="s">
        <v>254</v>
      </c>
      <c r="C67" s="434" t="s">
        <v>108</v>
      </c>
      <c r="D67" s="225">
        <v>2.79</v>
      </c>
      <c r="E67" s="89">
        <v>2014</v>
      </c>
      <c r="F67" s="181"/>
    </row>
    <row r="68" spans="1:6" ht="14.25" customHeight="1">
      <c r="A68" s="435">
        <v>55</v>
      </c>
      <c r="B68" s="436" t="s">
        <v>405</v>
      </c>
      <c r="C68" s="434" t="s">
        <v>473</v>
      </c>
      <c r="D68" s="225">
        <v>0.44</v>
      </c>
      <c r="E68" s="89">
        <v>2014</v>
      </c>
      <c r="F68" s="181"/>
    </row>
    <row r="69" spans="1:6" s="14" customFormat="1" ht="31.5" customHeight="1">
      <c r="A69" s="435">
        <v>56</v>
      </c>
      <c r="B69" s="396" t="s">
        <v>250</v>
      </c>
      <c r="C69" s="398" t="s">
        <v>251</v>
      </c>
      <c r="D69" s="381">
        <v>0.14</v>
      </c>
      <c r="E69" s="78">
        <v>2014</v>
      </c>
      <c r="F69" s="382"/>
    </row>
    <row r="70" spans="1:6" s="14" customFormat="1" ht="31.5" customHeight="1">
      <c r="A70" s="435">
        <v>57</v>
      </c>
      <c r="B70" s="396" t="s">
        <v>249</v>
      </c>
      <c r="C70" s="398" t="s">
        <v>687</v>
      </c>
      <c r="D70" s="381">
        <v>0.34</v>
      </c>
      <c r="E70" s="78"/>
      <c r="F70" s="382"/>
    </row>
    <row r="71" spans="1:6" s="17" customFormat="1" ht="14.25" customHeight="1">
      <c r="A71" s="432" t="s">
        <v>272</v>
      </c>
      <c r="B71" s="433" t="s">
        <v>688</v>
      </c>
      <c r="C71" s="438"/>
      <c r="D71" s="226">
        <f>SUM(D72:D72)</f>
        <v>1.02</v>
      </c>
      <c r="E71" s="101"/>
      <c r="F71" s="180"/>
    </row>
    <row r="72" spans="1:6" s="200" customFormat="1" ht="14.25" customHeight="1">
      <c r="A72" s="435">
        <v>58</v>
      </c>
      <c r="B72" s="434" t="s">
        <v>689</v>
      </c>
      <c r="C72" s="434" t="s">
        <v>690</v>
      </c>
      <c r="D72" s="225">
        <v>1.02</v>
      </c>
      <c r="E72" s="89">
        <v>2014</v>
      </c>
      <c r="F72" s="181" t="s">
        <v>556</v>
      </c>
    </row>
    <row r="73" spans="1:6" s="143" customFormat="1" ht="16.5" customHeight="1" thickBot="1">
      <c r="A73" s="383">
        <v>58</v>
      </c>
      <c r="B73" s="360" t="s">
        <v>530</v>
      </c>
      <c r="C73" s="378"/>
      <c r="D73" s="384">
        <f>D71+D63+D61+D58+D12+D9</f>
        <v>61.269999999999996</v>
      </c>
      <c r="E73" s="378"/>
      <c r="F73" s="385"/>
    </row>
    <row r="74" spans="2:6" ht="18" customHeight="1" thickTop="1">
      <c r="B74" s="134"/>
      <c r="C74" s="518"/>
      <c r="D74" s="518"/>
      <c r="E74" s="518"/>
      <c r="F74" s="518"/>
    </row>
    <row r="75" spans="3:6" ht="15.75" customHeight="1">
      <c r="C75" s="518"/>
      <c r="D75" s="518"/>
      <c r="E75" s="518"/>
      <c r="F75" s="518"/>
    </row>
    <row r="76" spans="3:6" ht="15.75" customHeight="1">
      <c r="C76" s="518"/>
      <c r="D76" s="518"/>
      <c r="E76" s="518"/>
      <c r="F76" s="518"/>
    </row>
    <row r="77" ht="15.75" customHeight="1"/>
    <row r="78" ht="23.25" customHeight="1"/>
    <row r="79" ht="15.75" customHeight="1"/>
    <row r="81" spans="2:6" ht="15.75">
      <c r="B81" s="134"/>
      <c r="C81" s="518"/>
      <c r="D81" s="518"/>
      <c r="E81" s="518"/>
      <c r="F81" s="518"/>
    </row>
  </sheetData>
  <sheetProtection/>
  <mergeCells count="12">
    <mergeCell ref="A2:B2"/>
    <mergeCell ref="A3:B3"/>
    <mergeCell ref="C2:F2"/>
    <mergeCell ref="C3:F3"/>
    <mergeCell ref="A4:B4"/>
    <mergeCell ref="C75:F75"/>
    <mergeCell ref="C76:F76"/>
    <mergeCell ref="C81:F81"/>
    <mergeCell ref="A5:F5"/>
    <mergeCell ref="A6:F6"/>
    <mergeCell ref="C74:F74"/>
    <mergeCell ref="A7:F7"/>
  </mergeCells>
  <printOptions horizontalCentered="1"/>
  <pageMargins left="1" right="0.5" top="0.5" bottom="0.5" header="0.25" footer="0.25"/>
  <pageSetup horizontalDpi="600" verticalDpi="600" orientation="portrait" paperSize="9" scale="95" r:id="rId2"/>
  <headerFooter alignWithMargins="0"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5.00390625" style="63" customWidth="1"/>
    <col min="2" max="2" width="39.8515625" style="63" customWidth="1"/>
    <col min="3" max="3" width="17.8515625" style="63" customWidth="1"/>
    <col min="4" max="4" width="11.28125" style="63" customWidth="1"/>
    <col min="5" max="5" width="9.8515625" style="63" customWidth="1"/>
    <col min="6" max="6" width="8.7109375" style="63" customWidth="1"/>
    <col min="7" max="16384" width="9.140625" style="63" customWidth="1"/>
  </cols>
  <sheetData>
    <row r="2" spans="1:6" ht="15.75">
      <c r="A2" s="504" t="s">
        <v>800</v>
      </c>
      <c r="B2" s="504"/>
      <c r="C2" s="505" t="s">
        <v>802</v>
      </c>
      <c r="D2" s="505"/>
      <c r="E2" s="505"/>
      <c r="F2" s="505"/>
    </row>
    <row r="3" spans="1:6" ht="15.75">
      <c r="A3" s="505" t="s">
        <v>801</v>
      </c>
      <c r="B3" s="505"/>
      <c r="C3" s="505" t="s">
        <v>803</v>
      </c>
      <c r="D3" s="505"/>
      <c r="E3" s="505"/>
      <c r="F3" s="505"/>
    </row>
    <row r="4" spans="1:6" ht="16.5" customHeight="1">
      <c r="A4" s="522"/>
      <c r="B4" s="522"/>
      <c r="C4" s="522"/>
      <c r="D4" s="522"/>
      <c r="E4" s="522"/>
      <c r="F4" s="522"/>
    </row>
    <row r="5" spans="1:6" s="62" customFormat="1" ht="36.75" customHeight="1">
      <c r="A5" s="521" t="s">
        <v>795</v>
      </c>
      <c r="B5" s="521"/>
      <c r="C5" s="521"/>
      <c r="D5" s="521"/>
      <c r="E5" s="521"/>
      <c r="F5" s="521"/>
    </row>
    <row r="6" spans="1:6" s="62" customFormat="1" ht="33.75" customHeight="1" thickBot="1">
      <c r="A6" s="515" t="str">
        <f>Tong!A6</f>
        <v>(Kèm theo Nghị quyết số 116/2014/NQ-HĐND ngày 20/12/2014 của Hội đồng nhân dân tỉnh)</v>
      </c>
      <c r="B6" s="523"/>
      <c r="C6" s="523"/>
      <c r="D6" s="523"/>
      <c r="E6" s="523"/>
      <c r="F6" s="523"/>
    </row>
    <row r="7" spans="1:6" s="62" customFormat="1" ht="29.25" thickTop="1">
      <c r="A7" s="93" t="s">
        <v>427</v>
      </c>
      <c r="B7" s="94" t="s">
        <v>515</v>
      </c>
      <c r="C7" s="94" t="s">
        <v>195</v>
      </c>
      <c r="D7" s="95" t="s">
        <v>197</v>
      </c>
      <c r="E7" s="94" t="s">
        <v>518</v>
      </c>
      <c r="F7" s="95" t="s">
        <v>581</v>
      </c>
    </row>
    <row r="8" spans="1:6" ht="18" customHeight="1">
      <c r="A8" s="422" t="s">
        <v>265</v>
      </c>
      <c r="B8" s="444" t="s">
        <v>376</v>
      </c>
      <c r="C8" s="445"/>
      <c r="D8" s="316">
        <f>SUM(D9:D19)</f>
        <v>11.25</v>
      </c>
      <c r="E8" s="80"/>
      <c r="F8" s="316"/>
    </row>
    <row r="9" spans="1:6" ht="18" customHeight="1">
      <c r="A9" s="424">
        <v>1</v>
      </c>
      <c r="B9" s="437" t="s">
        <v>675</v>
      </c>
      <c r="C9" s="446" t="s">
        <v>198</v>
      </c>
      <c r="D9" s="256">
        <v>0.5</v>
      </c>
      <c r="E9" s="79">
        <v>2014</v>
      </c>
      <c r="F9" s="256" t="s">
        <v>556</v>
      </c>
    </row>
    <row r="10" spans="1:6" ht="18" customHeight="1">
      <c r="A10" s="424">
        <v>2</v>
      </c>
      <c r="B10" s="447" t="s">
        <v>277</v>
      </c>
      <c r="C10" s="448" t="s">
        <v>199</v>
      </c>
      <c r="D10" s="256">
        <v>1.6</v>
      </c>
      <c r="E10" s="79">
        <v>2014</v>
      </c>
      <c r="F10" s="256"/>
    </row>
    <row r="11" spans="1:6" ht="18" customHeight="1">
      <c r="A11" s="424">
        <v>3</v>
      </c>
      <c r="B11" s="447" t="s">
        <v>278</v>
      </c>
      <c r="C11" s="448" t="s">
        <v>199</v>
      </c>
      <c r="D11" s="256">
        <v>0.02</v>
      </c>
      <c r="E11" s="79">
        <v>2014</v>
      </c>
      <c r="F11" s="256"/>
    </row>
    <row r="12" spans="1:6" ht="18" customHeight="1">
      <c r="A12" s="424">
        <v>4</v>
      </c>
      <c r="B12" s="447" t="s">
        <v>279</v>
      </c>
      <c r="C12" s="446" t="s">
        <v>203</v>
      </c>
      <c r="D12" s="256">
        <v>0.85</v>
      </c>
      <c r="E12" s="79">
        <v>2014</v>
      </c>
      <c r="F12" s="256"/>
    </row>
    <row r="13" spans="1:6" ht="18" customHeight="1">
      <c r="A13" s="424">
        <v>5</v>
      </c>
      <c r="B13" s="447" t="s">
        <v>280</v>
      </c>
      <c r="C13" s="450" t="s">
        <v>207</v>
      </c>
      <c r="D13" s="256">
        <v>1.24</v>
      </c>
      <c r="E13" s="79">
        <v>2014</v>
      </c>
      <c r="F13" s="256"/>
    </row>
    <row r="14" spans="1:6" ht="18" customHeight="1">
      <c r="A14" s="424">
        <v>6</v>
      </c>
      <c r="B14" s="447" t="s">
        <v>281</v>
      </c>
      <c r="C14" s="449" t="s">
        <v>208</v>
      </c>
      <c r="D14" s="256">
        <v>1</v>
      </c>
      <c r="E14" s="79">
        <v>2014</v>
      </c>
      <c r="F14" s="256"/>
    </row>
    <row r="15" spans="1:6" ht="25.5">
      <c r="A15" s="424">
        <v>7</v>
      </c>
      <c r="B15" s="447" t="s">
        <v>282</v>
      </c>
      <c r="C15" s="449" t="s">
        <v>208</v>
      </c>
      <c r="D15" s="256">
        <v>3.7</v>
      </c>
      <c r="E15" s="79">
        <v>2014</v>
      </c>
      <c r="F15" s="256"/>
    </row>
    <row r="16" spans="1:6" ht="18" customHeight="1">
      <c r="A16" s="424">
        <v>8</v>
      </c>
      <c r="B16" s="447" t="s">
        <v>283</v>
      </c>
      <c r="C16" s="449" t="s">
        <v>209</v>
      </c>
      <c r="D16" s="256">
        <v>1</v>
      </c>
      <c r="E16" s="79">
        <v>2014</v>
      </c>
      <c r="F16" s="256"/>
    </row>
    <row r="17" spans="1:6" ht="18" customHeight="1">
      <c r="A17" s="424">
        <v>9</v>
      </c>
      <c r="B17" s="447" t="s">
        <v>284</v>
      </c>
      <c r="C17" s="449" t="s">
        <v>212</v>
      </c>
      <c r="D17" s="256">
        <v>0.3</v>
      </c>
      <c r="E17" s="79">
        <v>2014</v>
      </c>
      <c r="F17" s="256"/>
    </row>
    <row r="18" spans="1:6" ht="18" customHeight="1">
      <c r="A18" s="424">
        <v>10</v>
      </c>
      <c r="B18" s="447" t="s">
        <v>676</v>
      </c>
      <c r="C18" s="449" t="s">
        <v>220</v>
      </c>
      <c r="D18" s="256">
        <v>0.5</v>
      </c>
      <c r="E18" s="79">
        <v>2014</v>
      </c>
      <c r="F18" s="256" t="s">
        <v>556</v>
      </c>
    </row>
    <row r="19" spans="1:6" ht="31.5" customHeight="1">
      <c r="A19" s="424">
        <v>11</v>
      </c>
      <c r="B19" s="447" t="s">
        <v>764</v>
      </c>
      <c r="C19" s="449" t="s">
        <v>677</v>
      </c>
      <c r="D19" s="256">
        <v>0.54</v>
      </c>
      <c r="E19" s="79">
        <v>2014</v>
      </c>
      <c r="F19" s="256" t="s">
        <v>556</v>
      </c>
    </row>
    <row r="20" spans="1:6" ht="15.75">
      <c r="A20" s="422" t="s">
        <v>266</v>
      </c>
      <c r="B20" s="451" t="s">
        <v>548</v>
      </c>
      <c r="C20" s="445"/>
      <c r="D20" s="316">
        <f>SUM(D21:D22)</f>
        <v>2.05</v>
      </c>
      <c r="E20" s="80"/>
      <c r="F20" s="316"/>
    </row>
    <row r="21" spans="1:6" ht="15.75">
      <c r="A21" s="424">
        <v>12</v>
      </c>
      <c r="B21" s="452" t="s">
        <v>69</v>
      </c>
      <c r="C21" s="453" t="s">
        <v>207</v>
      </c>
      <c r="D21" s="256">
        <v>2</v>
      </c>
      <c r="E21" s="79">
        <v>2014</v>
      </c>
      <c r="F21" s="256"/>
    </row>
    <row r="22" spans="1:6" ht="15.75">
      <c r="A22" s="424">
        <v>13</v>
      </c>
      <c r="B22" s="454" t="s">
        <v>301</v>
      </c>
      <c r="C22" s="446" t="s">
        <v>218</v>
      </c>
      <c r="D22" s="256">
        <v>0.05</v>
      </c>
      <c r="E22" s="79">
        <v>2014</v>
      </c>
      <c r="F22" s="256"/>
    </row>
    <row r="23" spans="1:6" ht="15.75">
      <c r="A23" s="422" t="s">
        <v>268</v>
      </c>
      <c r="B23" s="444" t="s">
        <v>148</v>
      </c>
      <c r="C23" s="445"/>
      <c r="D23" s="316">
        <f>SUM(D24:D29)</f>
        <v>44.2</v>
      </c>
      <c r="E23" s="80"/>
      <c r="F23" s="316"/>
    </row>
    <row r="24" spans="1:6" ht="32.25" customHeight="1">
      <c r="A24" s="424">
        <v>14</v>
      </c>
      <c r="B24" s="447" t="s">
        <v>302</v>
      </c>
      <c r="C24" s="446" t="s">
        <v>207</v>
      </c>
      <c r="D24" s="256">
        <v>5.2</v>
      </c>
      <c r="E24" s="79">
        <v>2014</v>
      </c>
      <c r="F24" s="256"/>
    </row>
    <row r="25" spans="1:6" ht="15.75">
      <c r="A25" s="424">
        <v>15</v>
      </c>
      <c r="B25" s="447" t="s">
        <v>678</v>
      </c>
      <c r="C25" s="446" t="s">
        <v>208</v>
      </c>
      <c r="D25" s="256">
        <v>1</v>
      </c>
      <c r="E25" s="79">
        <v>2014</v>
      </c>
      <c r="F25" s="256" t="s">
        <v>556</v>
      </c>
    </row>
    <row r="26" spans="1:6" ht="15.75">
      <c r="A26" s="424">
        <v>16</v>
      </c>
      <c r="B26" s="452" t="s">
        <v>300</v>
      </c>
      <c r="C26" s="455" t="s">
        <v>204</v>
      </c>
      <c r="D26" s="256">
        <v>1</v>
      </c>
      <c r="E26" s="79">
        <v>2014</v>
      </c>
      <c r="F26" s="256"/>
    </row>
    <row r="27" spans="1:6" ht="15.75">
      <c r="A27" s="424">
        <v>17</v>
      </c>
      <c r="B27" s="452" t="s">
        <v>679</v>
      </c>
      <c r="C27" s="455" t="s">
        <v>218</v>
      </c>
      <c r="D27" s="256">
        <v>1</v>
      </c>
      <c r="E27" s="79">
        <v>2014</v>
      </c>
      <c r="F27" s="256" t="s">
        <v>556</v>
      </c>
    </row>
    <row r="28" spans="1:6" ht="15.75">
      <c r="A28" s="424">
        <v>18</v>
      </c>
      <c r="B28" s="452" t="s">
        <v>680</v>
      </c>
      <c r="C28" s="455" t="s">
        <v>207</v>
      </c>
      <c r="D28" s="256">
        <v>34</v>
      </c>
      <c r="E28" s="79">
        <v>2014</v>
      </c>
      <c r="F28" s="256" t="s">
        <v>556</v>
      </c>
    </row>
    <row r="29" spans="1:6" ht="15.75">
      <c r="A29" s="424">
        <v>19</v>
      </c>
      <c r="B29" s="452" t="s">
        <v>681</v>
      </c>
      <c r="C29" s="446" t="s">
        <v>207</v>
      </c>
      <c r="D29" s="256">
        <v>2</v>
      </c>
      <c r="E29" s="79">
        <v>2014</v>
      </c>
      <c r="F29" s="256" t="s">
        <v>556</v>
      </c>
    </row>
    <row r="30" spans="1:6" ht="18" customHeight="1">
      <c r="A30" s="422" t="s">
        <v>269</v>
      </c>
      <c r="B30" s="451" t="s">
        <v>551</v>
      </c>
      <c r="C30" s="445"/>
      <c r="D30" s="316">
        <f>SUM(D31:D37)</f>
        <v>13.75572</v>
      </c>
      <c r="E30" s="80"/>
      <c r="F30" s="316"/>
    </row>
    <row r="31" spans="1:6" ht="18" customHeight="1">
      <c r="A31" s="424">
        <v>20</v>
      </c>
      <c r="B31" s="454" t="s">
        <v>756</v>
      </c>
      <c r="C31" s="446" t="s">
        <v>201</v>
      </c>
      <c r="D31" s="256">
        <v>4.79</v>
      </c>
      <c r="E31" s="79">
        <v>2014</v>
      </c>
      <c r="F31" s="256"/>
    </row>
    <row r="32" spans="1:6" ht="18" customHeight="1">
      <c r="A32" s="424">
        <v>21</v>
      </c>
      <c r="B32" s="452" t="s">
        <v>211</v>
      </c>
      <c r="C32" s="446" t="s">
        <v>209</v>
      </c>
      <c r="D32" s="256">
        <v>0.75</v>
      </c>
      <c r="E32" s="79">
        <v>2014</v>
      </c>
      <c r="F32" s="256"/>
    </row>
    <row r="33" spans="1:6" ht="18" customHeight="1">
      <c r="A33" s="424">
        <v>22</v>
      </c>
      <c r="B33" s="447" t="s">
        <v>217</v>
      </c>
      <c r="C33" s="446" t="s">
        <v>218</v>
      </c>
      <c r="D33" s="256">
        <v>3</v>
      </c>
      <c r="E33" s="79">
        <v>2014</v>
      </c>
      <c r="F33" s="256"/>
    </row>
    <row r="34" spans="1:6" ht="18" customHeight="1">
      <c r="A34" s="424">
        <v>23</v>
      </c>
      <c r="B34" s="454" t="s">
        <v>202</v>
      </c>
      <c r="C34" s="446" t="s">
        <v>218</v>
      </c>
      <c r="D34" s="256">
        <v>3</v>
      </c>
      <c r="E34" s="79">
        <v>2014</v>
      </c>
      <c r="F34" s="256"/>
    </row>
    <row r="35" spans="1:6" ht="18" customHeight="1">
      <c r="A35" s="424">
        <v>24</v>
      </c>
      <c r="B35" s="452" t="s">
        <v>210</v>
      </c>
      <c r="C35" s="446" t="s">
        <v>221</v>
      </c>
      <c r="D35" s="256">
        <v>0.75</v>
      </c>
      <c r="E35" s="79">
        <v>2014</v>
      </c>
      <c r="F35" s="256"/>
    </row>
    <row r="36" spans="1:6" ht="18" customHeight="1">
      <c r="A36" s="424">
        <v>25</v>
      </c>
      <c r="B36" s="452" t="s">
        <v>222</v>
      </c>
      <c r="C36" s="446" t="s">
        <v>223</v>
      </c>
      <c r="D36" s="256">
        <v>0.9</v>
      </c>
      <c r="E36" s="79">
        <v>2014</v>
      </c>
      <c r="F36" s="256"/>
    </row>
    <row r="37" spans="1:6" s="152" customFormat="1" ht="18" customHeight="1">
      <c r="A37" s="424">
        <v>26</v>
      </c>
      <c r="B37" s="398" t="s">
        <v>259</v>
      </c>
      <c r="C37" s="456" t="s">
        <v>260</v>
      </c>
      <c r="D37" s="317">
        <f>5657.2/10000</f>
        <v>0.56572</v>
      </c>
      <c r="E37" s="79">
        <v>2014</v>
      </c>
      <c r="F37" s="317"/>
    </row>
    <row r="38" spans="1:6" ht="18" customHeight="1">
      <c r="A38" s="422" t="s">
        <v>270</v>
      </c>
      <c r="B38" s="444" t="s">
        <v>227</v>
      </c>
      <c r="C38" s="445"/>
      <c r="D38" s="316">
        <f>SUM(D39:D42)</f>
        <v>0.2</v>
      </c>
      <c r="E38" s="80"/>
      <c r="F38" s="316"/>
    </row>
    <row r="39" spans="1:6" ht="18" customHeight="1">
      <c r="A39" s="424">
        <v>27</v>
      </c>
      <c r="B39" s="457" t="s">
        <v>200</v>
      </c>
      <c r="C39" s="446" t="s">
        <v>199</v>
      </c>
      <c r="D39" s="256">
        <v>0.03</v>
      </c>
      <c r="E39" s="79">
        <v>2014</v>
      </c>
      <c r="F39" s="256"/>
    </row>
    <row r="40" spans="1:6" ht="18" customHeight="1">
      <c r="A40" s="424">
        <v>28</v>
      </c>
      <c r="B40" s="452" t="s">
        <v>206</v>
      </c>
      <c r="C40" s="446" t="s">
        <v>205</v>
      </c>
      <c r="D40" s="256">
        <v>0.07</v>
      </c>
      <c r="E40" s="79">
        <v>2014</v>
      </c>
      <c r="F40" s="256"/>
    </row>
    <row r="41" spans="1:6" ht="18" customHeight="1">
      <c r="A41" s="424">
        <v>29</v>
      </c>
      <c r="B41" s="457" t="s">
        <v>215</v>
      </c>
      <c r="C41" s="455" t="s">
        <v>214</v>
      </c>
      <c r="D41" s="256">
        <v>0.05</v>
      </c>
      <c r="E41" s="79">
        <v>2014</v>
      </c>
      <c r="F41" s="256"/>
    </row>
    <row r="42" spans="1:6" ht="18" customHeight="1">
      <c r="A42" s="424">
        <v>30</v>
      </c>
      <c r="B42" s="457" t="s">
        <v>216</v>
      </c>
      <c r="C42" s="455" t="s">
        <v>214</v>
      </c>
      <c r="D42" s="256">
        <v>0.05</v>
      </c>
      <c r="E42" s="79">
        <v>2014</v>
      </c>
      <c r="F42" s="256"/>
    </row>
    <row r="43" spans="1:6" ht="18" customHeight="1">
      <c r="A43" s="422" t="s">
        <v>272</v>
      </c>
      <c r="B43" s="458" t="s">
        <v>267</v>
      </c>
      <c r="C43" s="445"/>
      <c r="D43" s="316">
        <f>SUM(D44:D46)</f>
        <v>4.03</v>
      </c>
      <c r="E43" s="80"/>
      <c r="F43" s="316"/>
    </row>
    <row r="44" spans="1:6" ht="18" customHeight="1">
      <c r="A44" s="424">
        <v>31</v>
      </c>
      <c r="B44" s="454" t="s">
        <v>296</v>
      </c>
      <c r="C44" s="446" t="s">
        <v>213</v>
      </c>
      <c r="D44" s="256">
        <v>0.2</v>
      </c>
      <c r="E44" s="79">
        <v>2014</v>
      </c>
      <c r="F44" s="256"/>
    </row>
    <row r="45" spans="1:6" ht="18" customHeight="1">
      <c r="A45" s="424">
        <v>32</v>
      </c>
      <c r="B45" s="454" t="s">
        <v>682</v>
      </c>
      <c r="C45" s="446" t="s">
        <v>209</v>
      </c>
      <c r="D45" s="256">
        <v>1</v>
      </c>
      <c r="E45" s="79">
        <v>2014</v>
      </c>
      <c r="F45" s="256" t="s">
        <v>556</v>
      </c>
    </row>
    <row r="46" spans="1:6" ht="18" customHeight="1">
      <c r="A46" s="424">
        <v>33</v>
      </c>
      <c r="B46" s="454" t="s">
        <v>297</v>
      </c>
      <c r="C46" s="446" t="s">
        <v>218</v>
      </c>
      <c r="D46" s="256">
        <v>2.83</v>
      </c>
      <c r="E46" s="79">
        <v>2014</v>
      </c>
      <c r="F46" s="256"/>
    </row>
    <row r="47" spans="1:6" ht="18" customHeight="1">
      <c r="A47" s="422" t="s">
        <v>273</v>
      </c>
      <c r="B47" s="459" t="s">
        <v>36</v>
      </c>
      <c r="C47" s="445"/>
      <c r="D47" s="316">
        <f>SUM(D48:D48)</f>
        <v>0.15</v>
      </c>
      <c r="E47" s="80"/>
      <c r="F47" s="316"/>
    </row>
    <row r="48" spans="1:6" ht="18" customHeight="1">
      <c r="A48" s="424">
        <v>34</v>
      </c>
      <c r="B48" s="452" t="s">
        <v>298</v>
      </c>
      <c r="C48" s="446" t="s">
        <v>205</v>
      </c>
      <c r="D48" s="256">
        <v>0.15</v>
      </c>
      <c r="E48" s="79">
        <v>2014</v>
      </c>
      <c r="F48" s="256"/>
    </row>
    <row r="49" spans="1:6" ht="18" customHeight="1">
      <c r="A49" s="422" t="s">
        <v>274</v>
      </c>
      <c r="B49" s="444" t="s">
        <v>74</v>
      </c>
      <c r="C49" s="445"/>
      <c r="D49" s="316">
        <f>SUM(D50:D50)</f>
        <v>0.5</v>
      </c>
      <c r="E49" s="80"/>
      <c r="F49" s="316"/>
    </row>
    <row r="50" spans="1:6" ht="18" customHeight="1">
      <c r="A50" s="424">
        <v>35</v>
      </c>
      <c r="B50" s="452" t="s">
        <v>271</v>
      </c>
      <c r="C50" s="446" t="s">
        <v>207</v>
      </c>
      <c r="D50" s="256">
        <v>0.5</v>
      </c>
      <c r="E50" s="79">
        <v>2014</v>
      </c>
      <c r="F50" s="256"/>
    </row>
    <row r="51" spans="1:6" s="64" customFormat="1" ht="15.75">
      <c r="A51" s="422" t="s">
        <v>275</v>
      </c>
      <c r="B51" s="460" t="s">
        <v>550</v>
      </c>
      <c r="C51" s="461"/>
      <c r="D51" s="316">
        <f>SUM(D52:D52)</f>
        <v>0.07</v>
      </c>
      <c r="E51" s="80"/>
      <c r="F51" s="316"/>
    </row>
    <row r="52" spans="1:6" ht="15.75">
      <c r="A52" s="424">
        <v>36</v>
      </c>
      <c r="B52" s="452" t="s">
        <v>299</v>
      </c>
      <c r="C52" s="446" t="s">
        <v>214</v>
      </c>
      <c r="D52" s="256">
        <v>0.07</v>
      </c>
      <c r="E52" s="79">
        <v>2014</v>
      </c>
      <c r="F52" s="256"/>
    </row>
    <row r="53" spans="1:6" s="62" customFormat="1" ht="16.5" thickBot="1">
      <c r="A53" s="248">
        <v>36</v>
      </c>
      <c r="B53" s="249" t="s">
        <v>530</v>
      </c>
      <c r="C53" s="249"/>
      <c r="D53" s="250">
        <f>D20+D23+D51+D8+D38+D49+D30+D47+D43</f>
        <v>76.20572000000001</v>
      </c>
      <c r="E53" s="249"/>
      <c r="F53" s="250"/>
    </row>
    <row r="54" ht="16.5" thickTop="1"/>
    <row r="55" spans="2:6" ht="15.75" customHeight="1">
      <c r="B55" s="524"/>
      <c r="C55" s="524"/>
      <c r="D55" s="524"/>
      <c r="E55" s="524"/>
      <c r="F55" s="524"/>
    </row>
  </sheetData>
  <sheetProtection/>
  <mergeCells count="8">
    <mergeCell ref="A5:F5"/>
    <mergeCell ref="A4:F4"/>
    <mergeCell ref="A6:F6"/>
    <mergeCell ref="B55:F55"/>
    <mergeCell ref="A2:B2"/>
    <mergeCell ref="A3:B3"/>
    <mergeCell ref="C2:F2"/>
    <mergeCell ref="C3:F3"/>
  </mergeCells>
  <printOptions horizontalCentered="1"/>
  <pageMargins left="1" right="0.5" top="0.5" bottom="0.5" header="0.25" footer="0.25"/>
  <pageSetup horizontalDpi="600" verticalDpi="600" orientation="portrait" paperSize="9" scale="95" r:id="rId2"/>
  <headerFooter alignWithMargins="0"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B28" sqref="B28"/>
    </sheetView>
  </sheetViews>
  <sheetFormatPr defaultColWidth="9.140625" defaultRowHeight="18.75" customHeight="1"/>
  <cols>
    <col min="1" max="1" width="4.28125" style="109" customWidth="1"/>
    <col min="2" max="2" width="40.00390625" style="55" customWidth="1"/>
    <col min="3" max="3" width="16.421875" style="43" customWidth="1"/>
    <col min="4" max="4" width="11.57421875" style="218" customWidth="1"/>
    <col min="5" max="5" width="10.28125" style="43" customWidth="1"/>
    <col min="6" max="6" width="9.28125" style="43" customWidth="1"/>
    <col min="7" max="16384" width="9.140625" style="43" customWidth="1"/>
  </cols>
  <sheetData>
    <row r="1" spans="1:6" ht="16.5">
      <c r="A1" s="491" t="s">
        <v>800</v>
      </c>
      <c r="B1" s="491"/>
      <c r="C1" s="505" t="s">
        <v>802</v>
      </c>
      <c r="D1" s="505"/>
      <c r="E1" s="505"/>
      <c r="F1" s="505"/>
    </row>
    <row r="2" spans="1:6" ht="18.75" customHeight="1">
      <c r="A2" s="492" t="s">
        <v>801</v>
      </c>
      <c r="B2" s="492"/>
      <c r="C2" s="492" t="s">
        <v>803</v>
      </c>
      <c r="D2" s="492"/>
      <c r="E2" s="492"/>
      <c r="F2" s="492"/>
    </row>
    <row r="3" spans="1:6" ht="18.75" customHeight="1">
      <c r="A3" s="471"/>
      <c r="B3" s="471"/>
      <c r="C3" s="40"/>
      <c r="D3" s="42"/>
      <c r="E3" s="41"/>
      <c r="F3" s="42"/>
    </row>
    <row r="4" spans="1:6" ht="18.75" customHeight="1">
      <c r="A4" s="531" t="s">
        <v>806</v>
      </c>
      <c r="B4" s="531"/>
      <c r="C4" s="531"/>
      <c r="D4" s="531"/>
      <c r="E4" s="531"/>
      <c r="F4" s="531"/>
    </row>
    <row r="5" spans="1:6" ht="18.75" customHeight="1">
      <c r="A5" s="531" t="s">
        <v>782</v>
      </c>
      <c r="B5" s="531"/>
      <c r="C5" s="531"/>
      <c r="D5" s="531"/>
      <c r="E5" s="531"/>
      <c r="F5" s="531"/>
    </row>
    <row r="6" spans="1:6" ht="36.75" customHeight="1" thickBot="1">
      <c r="A6" s="525" t="str">
        <f>Tong!A6</f>
        <v>(Kèm theo Nghị quyết số 116/2014/NQ-HĐND ngày 20/12/2014 của Hội đồng nhân dân tỉnh)</v>
      </c>
      <c r="B6" s="526"/>
      <c r="C6" s="526"/>
      <c r="D6" s="526"/>
      <c r="E6" s="526"/>
      <c r="F6" s="526"/>
    </row>
    <row r="7" spans="1:6" ht="47.25" customHeight="1" thickTop="1">
      <c r="A7" s="111" t="s">
        <v>427</v>
      </c>
      <c r="B7" s="66" t="s">
        <v>400</v>
      </c>
      <c r="C7" s="67" t="s">
        <v>195</v>
      </c>
      <c r="D7" s="66" t="s">
        <v>734</v>
      </c>
      <c r="E7" s="68" t="s">
        <v>518</v>
      </c>
      <c r="F7" s="69" t="s">
        <v>581</v>
      </c>
    </row>
    <row r="8" spans="1:6" ht="19.5" customHeight="1">
      <c r="A8" s="112" t="s">
        <v>265</v>
      </c>
      <c r="B8" s="128" t="s">
        <v>339</v>
      </c>
      <c r="C8" s="221"/>
      <c r="D8" s="186">
        <f>SUM(D9:D9)</f>
        <v>5</v>
      </c>
      <c r="E8" s="219"/>
      <c r="F8" s="216"/>
    </row>
    <row r="9" spans="1:6" s="208" customFormat="1" ht="20.25" customHeight="1">
      <c r="A9" s="90">
        <v>1</v>
      </c>
      <c r="B9" s="126" t="s">
        <v>670</v>
      </c>
      <c r="C9" s="270" t="s">
        <v>129</v>
      </c>
      <c r="D9" s="251">
        <v>5</v>
      </c>
      <c r="E9" s="252">
        <v>2014</v>
      </c>
      <c r="F9" s="253" t="s">
        <v>556</v>
      </c>
    </row>
    <row r="10" spans="1:7" s="44" customFormat="1" ht="18.75" customHeight="1">
      <c r="A10" s="112" t="s">
        <v>266</v>
      </c>
      <c r="B10" s="100" t="s">
        <v>531</v>
      </c>
      <c r="C10" s="386"/>
      <c r="D10" s="186">
        <f>SUM(D11:D21)</f>
        <v>8.110000000000001</v>
      </c>
      <c r="E10" s="115"/>
      <c r="F10" s="116"/>
      <c r="G10" s="47"/>
    </row>
    <row r="11" spans="1:7" s="176" customFormat="1" ht="18.75" customHeight="1">
      <c r="A11" s="90">
        <v>2</v>
      </c>
      <c r="B11" s="102" t="s">
        <v>136</v>
      </c>
      <c r="C11" s="387" t="s">
        <v>94</v>
      </c>
      <c r="D11" s="177">
        <v>4.5</v>
      </c>
      <c r="E11" s="113">
        <v>2014</v>
      </c>
      <c r="F11" s="114"/>
      <c r="G11" s="175"/>
    </row>
    <row r="12" spans="1:7" s="176" customFormat="1" ht="18.75" customHeight="1">
      <c r="A12" s="90">
        <v>3</v>
      </c>
      <c r="B12" s="102" t="s">
        <v>137</v>
      </c>
      <c r="C12" s="387" t="s">
        <v>138</v>
      </c>
      <c r="D12" s="177">
        <v>0.05</v>
      </c>
      <c r="E12" s="113">
        <v>2014</v>
      </c>
      <c r="F12" s="114"/>
      <c r="G12" s="175"/>
    </row>
    <row r="13" spans="1:7" s="176" customFormat="1" ht="18.75" customHeight="1">
      <c r="A13" s="90">
        <v>4</v>
      </c>
      <c r="B13" s="102" t="s">
        <v>139</v>
      </c>
      <c r="C13" s="387" t="s">
        <v>138</v>
      </c>
      <c r="D13" s="177">
        <v>0.04</v>
      </c>
      <c r="E13" s="113">
        <v>2014</v>
      </c>
      <c r="F13" s="114"/>
      <c r="G13" s="175"/>
    </row>
    <row r="14" spans="1:7" s="176" customFormat="1" ht="18.75" customHeight="1">
      <c r="A14" s="90">
        <v>5</v>
      </c>
      <c r="B14" s="102" t="s">
        <v>140</v>
      </c>
      <c r="C14" s="387" t="s">
        <v>141</v>
      </c>
      <c r="D14" s="177">
        <v>0.11</v>
      </c>
      <c r="E14" s="113">
        <v>2014</v>
      </c>
      <c r="F14" s="114"/>
      <c r="G14" s="175"/>
    </row>
    <row r="15" spans="1:7" s="176" customFormat="1" ht="18.75" customHeight="1">
      <c r="A15" s="90">
        <v>6</v>
      </c>
      <c r="B15" s="102" t="s">
        <v>658</v>
      </c>
      <c r="C15" s="387" t="s">
        <v>89</v>
      </c>
      <c r="D15" s="177">
        <v>0.29</v>
      </c>
      <c r="E15" s="113">
        <v>2014</v>
      </c>
      <c r="F15" s="114"/>
      <c r="G15" s="175"/>
    </row>
    <row r="16" spans="1:7" s="176" customFormat="1" ht="18.75" customHeight="1">
      <c r="A16" s="90">
        <v>7</v>
      </c>
      <c r="B16" s="102" t="s">
        <v>142</v>
      </c>
      <c r="C16" s="387" t="s">
        <v>127</v>
      </c>
      <c r="D16" s="177">
        <v>0.4</v>
      </c>
      <c r="E16" s="113">
        <v>2014</v>
      </c>
      <c r="F16" s="114"/>
      <c r="G16" s="175"/>
    </row>
    <row r="17" spans="1:7" s="176" customFormat="1" ht="18.75" customHeight="1">
      <c r="A17" s="90">
        <v>8</v>
      </c>
      <c r="B17" s="105" t="s">
        <v>143</v>
      </c>
      <c r="C17" s="387" t="s">
        <v>91</v>
      </c>
      <c r="D17" s="177">
        <v>0.4</v>
      </c>
      <c r="E17" s="113">
        <v>2014</v>
      </c>
      <c r="F17" s="114"/>
      <c r="G17" s="175"/>
    </row>
    <row r="18" spans="1:7" s="176" customFormat="1" ht="18.75" customHeight="1">
      <c r="A18" s="90">
        <v>9</v>
      </c>
      <c r="B18" s="102" t="s">
        <v>144</v>
      </c>
      <c r="C18" s="387" t="s">
        <v>93</v>
      </c>
      <c r="D18" s="177">
        <v>0.5</v>
      </c>
      <c r="E18" s="113">
        <v>2014</v>
      </c>
      <c r="F18" s="114"/>
      <c r="G18" s="175"/>
    </row>
    <row r="19" spans="1:7" s="176" customFormat="1" ht="18.75" customHeight="1">
      <c r="A19" s="90">
        <v>10</v>
      </c>
      <c r="B19" s="102" t="s">
        <v>145</v>
      </c>
      <c r="C19" s="387" t="s">
        <v>133</v>
      </c>
      <c r="D19" s="177">
        <v>1.17</v>
      </c>
      <c r="E19" s="113">
        <v>2014</v>
      </c>
      <c r="F19" s="114"/>
      <c r="G19" s="175"/>
    </row>
    <row r="20" spans="1:7" s="176" customFormat="1" ht="18.75" customHeight="1">
      <c r="A20" s="90">
        <v>11</v>
      </c>
      <c r="B20" s="102" t="s">
        <v>146</v>
      </c>
      <c r="C20" s="387" t="s">
        <v>133</v>
      </c>
      <c r="D20" s="177">
        <v>0.32</v>
      </c>
      <c r="E20" s="113">
        <v>2014</v>
      </c>
      <c r="F20" s="114"/>
      <c r="G20" s="175"/>
    </row>
    <row r="21" spans="1:7" s="176" customFormat="1" ht="18.75" customHeight="1">
      <c r="A21" s="90">
        <v>12</v>
      </c>
      <c r="B21" s="102" t="s">
        <v>147</v>
      </c>
      <c r="C21" s="387" t="s">
        <v>100</v>
      </c>
      <c r="D21" s="177">
        <v>0.33</v>
      </c>
      <c r="E21" s="113">
        <v>2014</v>
      </c>
      <c r="F21" s="114"/>
      <c r="G21" s="175"/>
    </row>
    <row r="22" spans="1:7" s="213" customFormat="1" ht="18.75" customHeight="1">
      <c r="A22" s="112" t="s">
        <v>268</v>
      </c>
      <c r="B22" s="100" t="s">
        <v>31</v>
      </c>
      <c r="C22" s="386"/>
      <c r="D22" s="186">
        <f>SUM(D23:D26)</f>
        <v>4.85</v>
      </c>
      <c r="E22" s="115"/>
      <c r="F22" s="116"/>
      <c r="G22" s="212"/>
    </row>
    <row r="23" spans="1:7" s="208" customFormat="1" ht="16.5" customHeight="1">
      <c r="A23" s="90">
        <v>13</v>
      </c>
      <c r="B23" s="126" t="s">
        <v>665</v>
      </c>
      <c r="C23" s="270" t="s">
        <v>89</v>
      </c>
      <c r="D23" s="251">
        <v>0.6</v>
      </c>
      <c r="E23" s="113">
        <v>2014</v>
      </c>
      <c r="F23" s="114" t="s">
        <v>556</v>
      </c>
      <c r="G23" s="207"/>
    </row>
    <row r="24" spans="1:7" s="208" customFormat="1" ht="16.5" customHeight="1">
      <c r="A24" s="90">
        <v>14</v>
      </c>
      <c r="B24" s="126" t="s">
        <v>666</v>
      </c>
      <c r="C24" s="270" t="s">
        <v>90</v>
      </c>
      <c r="D24" s="251">
        <v>0.8</v>
      </c>
      <c r="E24" s="113">
        <v>2014</v>
      </c>
      <c r="F24" s="114" t="s">
        <v>556</v>
      </c>
      <c r="G24" s="207"/>
    </row>
    <row r="25" spans="1:7" s="208" customFormat="1" ht="16.5" customHeight="1">
      <c r="A25" s="90">
        <v>15</v>
      </c>
      <c r="B25" s="126" t="s">
        <v>667</v>
      </c>
      <c r="C25" s="270" t="s">
        <v>92</v>
      </c>
      <c r="D25" s="251">
        <v>0.45</v>
      </c>
      <c r="E25" s="113">
        <v>2014</v>
      </c>
      <c r="F25" s="114" t="s">
        <v>556</v>
      </c>
      <c r="G25" s="207"/>
    </row>
    <row r="26" spans="1:7" s="208" customFormat="1" ht="16.5" customHeight="1">
      <c r="A26" s="90">
        <v>16</v>
      </c>
      <c r="B26" s="126" t="s">
        <v>668</v>
      </c>
      <c r="C26" s="270" t="s">
        <v>669</v>
      </c>
      <c r="D26" s="251">
        <v>3</v>
      </c>
      <c r="E26" s="113">
        <v>2014</v>
      </c>
      <c r="F26" s="114" t="s">
        <v>556</v>
      </c>
      <c r="G26" s="207"/>
    </row>
    <row r="27" spans="1:7" s="48" customFormat="1" ht="18.75" customHeight="1">
      <c r="A27" s="112" t="s">
        <v>269</v>
      </c>
      <c r="B27" s="100" t="s">
        <v>551</v>
      </c>
      <c r="C27" s="386"/>
      <c r="D27" s="186">
        <f>SUM(D28:D38)</f>
        <v>10.120000000000001</v>
      </c>
      <c r="E27" s="115"/>
      <c r="F27" s="116"/>
      <c r="G27" s="45"/>
    </row>
    <row r="28" spans="1:7" s="214" customFormat="1" ht="18.75" customHeight="1">
      <c r="A28" s="90">
        <v>17</v>
      </c>
      <c r="B28" s="102" t="s">
        <v>101</v>
      </c>
      <c r="C28" s="387" t="s">
        <v>89</v>
      </c>
      <c r="D28" s="177">
        <v>0.08</v>
      </c>
      <c r="E28" s="113">
        <v>2014</v>
      </c>
      <c r="F28" s="114"/>
      <c r="G28" s="212"/>
    </row>
    <row r="29" spans="1:7" s="215" customFormat="1" ht="33" customHeight="1">
      <c r="A29" s="90">
        <v>18</v>
      </c>
      <c r="B29" s="119" t="s">
        <v>757</v>
      </c>
      <c r="C29" s="387" t="s">
        <v>89</v>
      </c>
      <c r="D29" s="177">
        <v>0.3</v>
      </c>
      <c r="E29" s="113">
        <v>2014</v>
      </c>
      <c r="F29" s="114"/>
      <c r="G29" s="175"/>
    </row>
    <row r="30" spans="1:7" s="215" customFormat="1" ht="30">
      <c r="A30" s="90">
        <v>19</v>
      </c>
      <c r="B30" s="473" t="s">
        <v>102</v>
      </c>
      <c r="C30" s="387" t="s">
        <v>89</v>
      </c>
      <c r="D30" s="177">
        <v>0.1</v>
      </c>
      <c r="E30" s="113">
        <v>2014</v>
      </c>
      <c r="F30" s="114"/>
      <c r="G30" s="175"/>
    </row>
    <row r="31" spans="1:7" s="215" customFormat="1" ht="18.75" customHeight="1">
      <c r="A31" s="90">
        <v>20</v>
      </c>
      <c r="B31" s="102" t="s">
        <v>119</v>
      </c>
      <c r="C31" s="387" t="s">
        <v>100</v>
      </c>
      <c r="D31" s="177">
        <v>0.27</v>
      </c>
      <c r="E31" s="113">
        <v>2014</v>
      </c>
      <c r="F31" s="114"/>
      <c r="G31" s="175"/>
    </row>
    <row r="32" spans="1:7" s="215" customFormat="1" ht="18.75" customHeight="1">
      <c r="A32" s="90">
        <v>21</v>
      </c>
      <c r="B32" s="105" t="s">
        <v>103</v>
      </c>
      <c r="C32" s="387" t="s">
        <v>97</v>
      </c>
      <c r="D32" s="177">
        <v>0.55</v>
      </c>
      <c r="E32" s="113">
        <v>2014</v>
      </c>
      <c r="F32" s="114"/>
      <c r="G32" s="175"/>
    </row>
    <row r="33" spans="1:7" s="215" customFormat="1" ht="18.75" customHeight="1">
      <c r="A33" s="90">
        <v>22</v>
      </c>
      <c r="B33" s="102" t="s">
        <v>659</v>
      </c>
      <c r="C33" s="387" t="s">
        <v>93</v>
      </c>
      <c r="D33" s="177">
        <v>0.3</v>
      </c>
      <c r="E33" s="113">
        <v>2014</v>
      </c>
      <c r="F33" s="114"/>
      <c r="G33" s="175"/>
    </row>
    <row r="34" spans="1:7" s="215" customFormat="1" ht="18.75" customHeight="1">
      <c r="A34" s="90">
        <v>23</v>
      </c>
      <c r="B34" s="102" t="s">
        <v>104</v>
      </c>
      <c r="C34" s="387" t="s">
        <v>105</v>
      </c>
      <c r="D34" s="177">
        <v>0.25</v>
      </c>
      <c r="E34" s="113">
        <v>2014</v>
      </c>
      <c r="F34" s="114"/>
      <c r="G34" s="175"/>
    </row>
    <row r="35" spans="1:7" s="215" customFormat="1" ht="18.75" customHeight="1">
      <c r="A35" s="90">
        <v>24</v>
      </c>
      <c r="B35" s="102" t="s">
        <v>106</v>
      </c>
      <c r="C35" s="387" t="s">
        <v>116</v>
      </c>
      <c r="D35" s="177">
        <v>0.16</v>
      </c>
      <c r="E35" s="113">
        <v>2014</v>
      </c>
      <c r="F35" s="114"/>
      <c r="G35" s="175"/>
    </row>
    <row r="36" spans="1:7" s="215" customFormat="1" ht="18.75" customHeight="1">
      <c r="A36" s="90">
        <v>25</v>
      </c>
      <c r="B36" s="102" t="s">
        <v>117</v>
      </c>
      <c r="C36" s="387" t="s">
        <v>116</v>
      </c>
      <c r="D36" s="177">
        <v>0.11</v>
      </c>
      <c r="E36" s="113">
        <v>2014</v>
      </c>
      <c r="F36" s="114"/>
      <c r="G36" s="175"/>
    </row>
    <row r="37" spans="1:7" s="215" customFormat="1" ht="18.75" customHeight="1">
      <c r="A37" s="90">
        <v>26</v>
      </c>
      <c r="B37" s="102" t="s">
        <v>118</v>
      </c>
      <c r="C37" s="387" t="s">
        <v>100</v>
      </c>
      <c r="D37" s="177">
        <v>1.5</v>
      </c>
      <c r="E37" s="113">
        <v>2014</v>
      </c>
      <c r="F37" s="114"/>
      <c r="G37" s="175"/>
    </row>
    <row r="38" spans="1:6" s="208" customFormat="1" ht="30" customHeight="1">
      <c r="A38" s="90">
        <v>27</v>
      </c>
      <c r="B38" s="127" t="s">
        <v>660</v>
      </c>
      <c r="C38" s="151" t="s">
        <v>661</v>
      </c>
      <c r="D38" s="251">
        <v>6.5</v>
      </c>
      <c r="E38" s="78">
        <v>2014</v>
      </c>
      <c r="F38" s="388" t="s">
        <v>556</v>
      </c>
    </row>
    <row r="39" spans="1:7" ht="18.75" customHeight="1">
      <c r="A39" s="112" t="s">
        <v>270</v>
      </c>
      <c r="B39" s="100" t="s">
        <v>7</v>
      </c>
      <c r="C39" s="386"/>
      <c r="D39" s="186">
        <f>SUM(D40:D43)</f>
        <v>44.68</v>
      </c>
      <c r="E39" s="115"/>
      <c r="F39" s="116"/>
      <c r="G39" s="45"/>
    </row>
    <row r="40" spans="1:7" s="208" customFormat="1" ht="14.25" customHeight="1">
      <c r="A40" s="90">
        <v>28</v>
      </c>
      <c r="B40" s="126" t="s">
        <v>662</v>
      </c>
      <c r="C40" s="270" t="s">
        <v>116</v>
      </c>
      <c r="D40" s="251">
        <v>9.8</v>
      </c>
      <c r="E40" s="78">
        <v>2014</v>
      </c>
      <c r="F40" s="388" t="s">
        <v>556</v>
      </c>
      <c r="G40" s="207"/>
    </row>
    <row r="41" spans="1:7" s="210" customFormat="1" ht="14.25" customHeight="1">
      <c r="A41" s="90">
        <v>29</v>
      </c>
      <c r="B41" s="126" t="s">
        <v>662</v>
      </c>
      <c r="C41" s="270" t="s">
        <v>105</v>
      </c>
      <c r="D41" s="251">
        <v>14.26</v>
      </c>
      <c r="E41" s="113">
        <v>2014</v>
      </c>
      <c r="F41" s="388" t="s">
        <v>556</v>
      </c>
      <c r="G41" s="209"/>
    </row>
    <row r="42" spans="1:7" s="208" customFormat="1" ht="14.25" customHeight="1">
      <c r="A42" s="90">
        <v>30</v>
      </c>
      <c r="B42" s="126" t="s">
        <v>662</v>
      </c>
      <c r="C42" s="270" t="s">
        <v>100</v>
      </c>
      <c r="D42" s="251">
        <v>14.5</v>
      </c>
      <c r="E42" s="113">
        <v>2014</v>
      </c>
      <c r="F42" s="388" t="s">
        <v>556</v>
      </c>
      <c r="G42" s="207"/>
    </row>
    <row r="43" spans="1:7" s="208" customFormat="1" ht="14.25" customHeight="1">
      <c r="A43" s="90">
        <v>31</v>
      </c>
      <c r="B43" s="126" t="s">
        <v>663</v>
      </c>
      <c r="C43" s="270" t="s">
        <v>91</v>
      </c>
      <c r="D43" s="251">
        <v>6.12</v>
      </c>
      <c r="E43" s="78">
        <v>2014</v>
      </c>
      <c r="F43" s="388" t="s">
        <v>556</v>
      </c>
      <c r="G43" s="207"/>
    </row>
    <row r="44" spans="1:7" ht="18.75" customHeight="1">
      <c r="A44" s="112" t="s">
        <v>272</v>
      </c>
      <c r="B44" s="100" t="s">
        <v>34</v>
      </c>
      <c r="C44" s="386"/>
      <c r="D44" s="186">
        <f>SUM(D45:D50)</f>
        <v>0.97</v>
      </c>
      <c r="E44" s="115"/>
      <c r="F44" s="116"/>
      <c r="G44" s="45"/>
    </row>
    <row r="45" spans="1:7" s="176" customFormat="1" ht="18.75" customHeight="1">
      <c r="A45" s="90">
        <v>32</v>
      </c>
      <c r="B45" s="102" t="s">
        <v>120</v>
      </c>
      <c r="C45" s="102" t="s">
        <v>121</v>
      </c>
      <c r="D45" s="177">
        <v>0.12</v>
      </c>
      <c r="E45" s="113">
        <v>2014</v>
      </c>
      <c r="F45" s="114"/>
      <c r="G45" s="175"/>
    </row>
    <row r="46" spans="1:7" s="176" customFormat="1" ht="18.75" customHeight="1">
      <c r="A46" s="90">
        <v>33</v>
      </c>
      <c r="B46" s="102" t="s">
        <v>122</v>
      </c>
      <c r="C46" s="389" t="s">
        <v>88</v>
      </c>
      <c r="D46" s="177">
        <v>0.12</v>
      </c>
      <c r="E46" s="113">
        <v>2014</v>
      </c>
      <c r="F46" s="114"/>
      <c r="G46" s="175"/>
    </row>
    <row r="47" spans="1:7" s="176" customFormat="1" ht="18.75" customHeight="1">
      <c r="A47" s="90">
        <v>34</v>
      </c>
      <c r="B47" s="102" t="s">
        <v>123</v>
      </c>
      <c r="C47" s="389" t="s">
        <v>88</v>
      </c>
      <c r="D47" s="177">
        <v>0.05</v>
      </c>
      <c r="E47" s="113">
        <v>2014</v>
      </c>
      <c r="F47" s="114"/>
      <c r="G47" s="211"/>
    </row>
    <row r="48" spans="1:7" s="176" customFormat="1" ht="18.75" customHeight="1">
      <c r="A48" s="90">
        <v>35</v>
      </c>
      <c r="B48" s="102" t="s">
        <v>124</v>
      </c>
      <c r="C48" s="389" t="s">
        <v>88</v>
      </c>
      <c r="D48" s="177">
        <v>0.06</v>
      </c>
      <c r="E48" s="113">
        <v>2014</v>
      </c>
      <c r="F48" s="114"/>
      <c r="G48" s="211"/>
    </row>
    <row r="49" spans="1:7" s="176" customFormat="1" ht="18.75" customHeight="1">
      <c r="A49" s="90">
        <v>36</v>
      </c>
      <c r="B49" s="102" t="s">
        <v>125</v>
      </c>
      <c r="C49" s="389" t="s">
        <v>88</v>
      </c>
      <c r="D49" s="177">
        <v>0.22</v>
      </c>
      <c r="E49" s="113">
        <v>2014</v>
      </c>
      <c r="F49" s="114"/>
      <c r="G49" s="211"/>
    </row>
    <row r="50" spans="1:7" s="176" customFormat="1" ht="18.75" customHeight="1">
      <c r="A50" s="90">
        <v>37</v>
      </c>
      <c r="B50" s="102" t="s">
        <v>126</v>
      </c>
      <c r="C50" s="387" t="s">
        <v>127</v>
      </c>
      <c r="D50" s="177">
        <v>0.4</v>
      </c>
      <c r="E50" s="113">
        <v>2014</v>
      </c>
      <c r="F50" s="114"/>
      <c r="G50" s="175"/>
    </row>
    <row r="51" spans="1:7" ht="18.75" customHeight="1">
      <c r="A51" s="112" t="s">
        <v>273</v>
      </c>
      <c r="B51" s="117" t="s">
        <v>130</v>
      </c>
      <c r="C51" s="386"/>
      <c r="D51" s="186">
        <f>SUM(D52:D53)</f>
        <v>0.45</v>
      </c>
      <c r="E51" s="115"/>
      <c r="F51" s="116"/>
      <c r="G51" s="45"/>
    </row>
    <row r="52" spans="1:7" s="176" customFormat="1" ht="18.75" customHeight="1">
      <c r="A52" s="90">
        <v>38</v>
      </c>
      <c r="B52" s="102" t="s">
        <v>132</v>
      </c>
      <c r="C52" s="387" t="s">
        <v>90</v>
      </c>
      <c r="D52" s="177">
        <v>0.25</v>
      </c>
      <c r="E52" s="113">
        <v>2014</v>
      </c>
      <c r="F52" s="114"/>
      <c r="G52" s="175"/>
    </row>
    <row r="53" spans="1:7" s="176" customFormat="1" ht="18.75" customHeight="1">
      <c r="A53" s="90">
        <v>39</v>
      </c>
      <c r="B53" s="105" t="s">
        <v>664</v>
      </c>
      <c r="C53" s="387" t="s">
        <v>128</v>
      </c>
      <c r="D53" s="177">
        <v>0.2</v>
      </c>
      <c r="E53" s="113">
        <v>2014</v>
      </c>
      <c r="F53" s="114"/>
      <c r="G53" s="211"/>
    </row>
    <row r="54" spans="1:7" ht="18.75" customHeight="1">
      <c r="A54" s="112" t="s">
        <v>786</v>
      </c>
      <c r="B54" s="100" t="s">
        <v>134</v>
      </c>
      <c r="C54" s="386"/>
      <c r="D54" s="186">
        <f>D55</f>
        <v>0.8</v>
      </c>
      <c r="E54" s="115"/>
      <c r="F54" s="116"/>
      <c r="G54" s="49"/>
    </row>
    <row r="55" spans="1:7" ht="18.75" customHeight="1">
      <c r="A55" s="90">
        <v>40</v>
      </c>
      <c r="B55" s="102" t="s">
        <v>135</v>
      </c>
      <c r="C55" s="387" t="s">
        <v>127</v>
      </c>
      <c r="D55" s="177">
        <v>0.8</v>
      </c>
      <c r="E55" s="113">
        <v>2014</v>
      </c>
      <c r="F55" s="114"/>
      <c r="G55" s="45"/>
    </row>
    <row r="56" spans="1:7" s="44" customFormat="1" ht="18.75" customHeight="1">
      <c r="A56" s="112" t="s">
        <v>275</v>
      </c>
      <c r="B56" s="100" t="s">
        <v>53</v>
      </c>
      <c r="C56" s="386"/>
      <c r="D56" s="186">
        <f>SUM(D57:D60)</f>
        <v>8.100000000000001</v>
      </c>
      <c r="E56" s="115"/>
      <c r="F56" s="116"/>
      <c r="G56" s="47"/>
    </row>
    <row r="57" spans="1:7" s="213" customFormat="1" ht="18.75" customHeight="1">
      <c r="A57" s="90">
        <v>41</v>
      </c>
      <c r="B57" s="102" t="s">
        <v>95</v>
      </c>
      <c r="C57" s="389" t="s">
        <v>88</v>
      </c>
      <c r="D57" s="177">
        <v>1.55</v>
      </c>
      <c r="E57" s="113">
        <v>2014</v>
      </c>
      <c r="F57" s="114"/>
      <c r="G57" s="212"/>
    </row>
    <row r="58" spans="1:7" s="176" customFormat="1" ht="18.75" customHeight="1">
      <c r="A58" s="90">
        <v>42</v>
      </c>
      <c r="B58" s="105" t="s">
        <v>96</v>
      </c>
      <c r="C58" s="387" t="s">
        <v>97</v>
      </c>
      <c r="D58" s="177">
        <v>0.35</v>
      </c>
      <c r="E58" s="113">
        <v>2014</v>
      </c>
      <c r="F58" s="114"/>
      <c r="G58" s="175"/>
    </row>
    <row r="59" spans="1:7" s="176" customFormat="1" ht="18.75" customHeight="1">
      <c r="A59" s="90">
        <v>43</v>
      </c>
      <c r="B59" s="105" t="s">
        <v>98</v>
      </c>
      <c r="C59" s="387" t="s">
        <v>93</v>
      </c>
      <c r="D59" s="177">
        <v>3</v>
      </c>
      <c r="E59" s="113">
        <v>2014</v>
      </c>
      <c r="F59" s="114"/>
      <c r="G59" s="175"/>
    </row>
    <row r="60" spans="1:7" s="176" customFormat="1" ht="18.75" customHeight="1">
      <c r="A60" s="90">
        <v>44</v>
      </c>
      <c r="B60" s="102" t="s">
        <v>99</v>
      </c>
      <c r="C60" s="387" t="s">
        <v>100</v>
      </c>
      <c r="D60" s="177">
        <v>3.2</v>
      </c>
      <c r="E60" s="113">
        <v>2014</v>
      </c>
      <c r="F60" s="114"/>
      <c r="G60" s="175"/>
    </row>
    <row r="61" spans="1:6" ht="18.75" customHeight="1" thickBot="1">
      <c r="A61" s="390">
        <v>44</v>
      </c>
      <c r="B61" s="391" t="s">
        <v>530</v>
      </c>
      <c r="C61" s="308"/>
      <c r="D61" s="220">
        <f>D56+D54+D51+D44+D39+D27+D8+D22+D10</f>
        <v>83.08</v>
      </c>
      <c r="E61" s="91"/>
      <c r="F61" s="118"/>
    </row>
    <row r="62" spans="1:6" ht="18.75" customHeight="1" thickTop="1">
      <c r="A62" s="108"/>
      <c r="B62" s="46"/>
      <c r="C62" s="39"/>
      <c r="D62" s="217"/>
      <c r="E62" s="50"/>
      <c r="F62" s="51"/>
    </row>
    <row r="63" spans="1:6" ht="18.75" customHeight="1">
      <c r="A63" s="530"/>
      <c r="B63" s="530"/>
      <c r="C63" s="530"/>
      <c r="D63" s="530"/>
      <c r="E63" s="530"/>
      <c r="F63" s="530"/>
    </row>
    <row r="64" spans="1:6" ht="18.75" customHeight="1">
      <c r="A64" s="108"/>
      <c r="B64" s="46"/>
      <c r="C64" s="39"/>
      <c r="D64" s="217"/>
      <c r="E64" s="50"/>
      <c r="F64" s="51"/>
    </row>
    <row r="65" spans="1:6" ht="18.75" customHeight="1">
      <c r="A65" s="50"/>
      <c r="B65" s="52"/>
      <c r="C65" s="46"/>
      <c r="D65" s="217"/>
      <c r="E65" s="50"/>
      <c r="F65" s="51"/>
    </row>
    <row r="66" spans="1:6" ht="18.75" customHeight="1">
      <c r="A66" s="108"/>
      <c r="B66" s="46"/>
      <c r="C66" s="39"/>
      <c r="D66" s="217"/>
      <c r="E66" s="50"/>
      <c r="F66" s="51"/>
    </row>
    <row r="67" spans="1:6" ht="18.75" customHeight="1">
      <c r="A67" s="108"/>
      <c r="B67" s="46"/>
      <c r="C67" s="39"/>
      <c r="D67" s="217"/>
      <c r="E67" s="50"/>
      <c r="F67" s="51"/>
    </row>
    <row r="68" spans="1:6" ht="18.75" customHeight="1">
      <c r="A68" s="50"/>
      <c r="B68" s="46"/>
      <c r="C68" s="39"/>
      <c r="D68" s="217"/>
      <c r="E68" s="50"/>
      <c r="F68" s="51"/>
    </row>
    <row r="69" spans="1:6" ht="18.75" customHeight="1">
      <c r="A69" s="50"/>
      <c r="B69" s="52"/>
      <c r="C69" s="46"/>
      <c r="D69" s="217"/>
      <c r="E69" s="50"/>
      <c r="F69" s="51"/>
    </row>
    <row r="70" spans="1:6" ht="18.75" customHeight="1">
      <c r="A70" s="108"/>
      <c r="B70" s="46"/>
      <c r="C70" s="39"/>
      <c r="D70" s="217"/>
      <c r="E70" s="50"/>
      <c r="F70" s="51"/>
    </row>
    <row r="71" spans="1:6" ht="18.75" customHeight="1">
      <c r="A71" s="50"/>
      <c r="B71" s="46"/>
      <c r="C71" s="39"/>
      <c r="D71" s="217"/>
      <c r="E71" s="50"/>
      <c r="F71" s="51"/>
    </row>
    <row r="72" spans="1:6" ht="18.75" customHeight="1">
      <c r="A72" s="50"/>
      <c r="B72" s="52"/>
      <c r="C72" s="39"/>
      <c r="D72" s="217"/>
      <c r="E72" s="50"/>
      <c r="F72" s="51"/>
    </row>
    <row r="73" spans="1:6" ht="18.75" customHeight="1">
      <c r="A73" s="108"/>
      <c r="B73" s="46"/>
      <c r="C73" s="39"/>
      <c r="D73" s="217"/>
      <c r="E73" s="50"/>
      <c r="F73" s="51"/>
    </row>
    <row r="74" spans="1:6" ht="18.75" customHeight="1">
      <c r="A74" s="50"/>
      <c r="B74" s="53"/>
      <c r="C74" s="39"/>
      <c r="D74" s="217"/>
      <c r="E74" s="50"/>
      <c r="F74" s="51"/>
    </row>
    <row r="75" spans="1:6" ht="18.75" customHeight="1">
      <c r="A75" s="50"/>
      <c r="B75" s="53"/>
      <c r="C75" s="39"/>
      <c r="D75" s="217"/>
      <c r="E75" s="50"/>
      <c r="F75" s="51"/>
    </row>
    <row r="76" spans="1:6" ht="18.75" customHeight="1">
      <c r="A76" s="50"/>
      <c r="B76" s="53"/>
      <c r="C76" s="39"/>
      <c r="D76" s="217"/>
      <c r="E76" s="50"/>
      <c r="F76" s="51"/>
    </row>
    <row r="77" spans="1:6" ht="18.75" customHeight="1">
      <c r="A77" s="50"/>
      <c r="B77" s="53"/>
      <c r="C77" s="39"/>
      <c r="D77" s="217"/>
      <c r="E77" s="50"/>
      <c r="F77" s="51"/>
    </row>
    <row r="78" spans="1:6" ht="18.75" customHeight="1">
      <c r="A78" s="50"/>
      <c r="B78" s="52"/>
      <c r="C78" s="39"/>
      <c r="D78" s="217"/>
      <c r="E78" s="50"/>
      <c r="F78" s="51"/>
    </row>
    <row r="79" spans="1:6" ht="18.75" customHeight="1">
      <c r="A79" s="50"/>
      <c r="B79" s="46"/>
      <c r="C79" s="39"/>
      <c r="D79" s="217"/>
      <c r="E79" s="50"/>
      <c r="F79" s="51"/>
    </row>
    <row r="80" spans="1:6" ht="18.75" customHeight="1">
      <c r="A80" s="50"/>
      <c r="B80" s="53"/>
      <c r="C80" s="39"/>
      <c r="D80" s="217"/>
      <c r="E80" s="50"/>
      <c r="F80" s="51"/>
    </row>
    <row r="81" spans="1:6" ht="18.75" customHeight="1">
      <c r="A81" s="50"/>
      <c r="B81" s="53"/>
      <c r="C81" s="39"/>
      <c r="D81" s="217"/>
      <c r="E81" s="50"/>
      <c r="F81" s="51"/>
    </row>
    <row r="82" spans="1:6" ht="18.75" customHeight="1">
      <c r="A82" s="50"/>
      <c r="B82" s="53"/>
      <c r="C82" s="39"/>
      <c r="D82" s="217"/>
      <c r="E82" s="50"/>
      <c r="F82" s="51"/>
    </row>
    <row r="83" spans="1:6" ht="18.75" customHeight="1">
      <c r="A83" s="50"/>
      <c r="B83" s="53"/>
      <c r="C83" s="39"/>
      <c r="D83" s="217"/>
      <c r="E83" s="50"/>
      <c r="F83" s="51"/>
    </row>
    <row r="84" spans="1:6" ht="18.75" customHeight="1">
      <c r="A84" s="50"/>
      <c r="B84" s="53"/>
      <c r="C84" s="39"/>
      <c r="D84" s="217"/>
      <c r="E84" s="50"/>
      <c r="F84" s="51"/>
    </row>
    <row r="85" spans="1:6" ht="18.75" customHeight="1">
      <c r="A85" s="50"/>
      <c r="B85" s="52"/>
      <c r="C85" s="39"/>
      <c r="D85" s="217"/>
      <c r="E85" s="50"/>
      <c r="F85" s="51"/>
    </row>
    <row r="86" spans="1:6" ht="18.75" customHeight="1">
      <c r="A86" s="50"/>
      <c r="B86" s="53"/>
      <c r="C86" s="39"/>
      <c r="D86" s="217"/>
      <c r="E86" s="50"/>
      <c r="F86" s="51"/>
    </row>
    <row r="87" spans="1:6" ht="18.75" customHeight="1">
      <c r="A87" s="527"/>
      <c r="B87" s="527"/>
      <c r="D87" s="217"/>
      <c r="F87" s="51"/>
    </row>
    <row r="88" spans="1:7" ht="18.75" customHeight="1">
      <c r="A88" s="529"/>
      <c r="B88" s="529"/>
      <c r="C88" s="529"/>
      <c r="D88" s="529"/>
      <c r="E88" s="529"/>
      <c r="F88" s="529"/>
      <c r="G88" s="54"/>
    </row>
    <row r="92" spans="1:6" ht="18.75" customHeight="1">
      <c r="A92" s="527"/>
      <c r="B92" s="528"/>
      <c r="C92" s="527"/>
      <c r="D92" s="527"/>
      <c r="E92" s="528"/>
      <c r="F92" s="528"/>
    </row>
  </sheetData>
  <sheetProtection/>
  <mergeCells count="12">
    <mergeCell ref="A1:B1"/>
    <mergeCell ref="A2:B2"/>
    <mergeCell ref="C1:F1"/>
    <mergeCell ref="C2:F2"/>
    <mergeCell ref="A4:F4"/>
    <mergeCell ref="A5:F5"/>
    <mergeCell ref="A6:F6"/>
    <mergeCell ref="A92:B92"/>
    <mergeCell ref="C92:F92"/>
    <mergeCell ref="A87:B87"/>
    <mergeCell ref="A88:F88"/>
    <mergeCell ref="A63:F63"/>
  </mergeCells>
  <printOptions horizontalCentered="1"/>
  <pageMargins left="1" right="0.5" top="0.5" bottom="0.5" header="0.25" footer="0.25"/>
  <pageSetup horizontalDpi="600" verticalDpi="600" orientation="portrait" paperSize="9" scale="95" r:id="rId2"/>
  <headerFooter alignWithMargins="0"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6.140625" style="110" customWidth="1"/>
    <col min="2" max="2" width="38.140625" style="9" customWidth="1"/>
    <col min="3" max="3" width="19.421875" style="9" customWidth="1"/>
    <col min="4" max="4" width="10.8515625" style="88" customWidth="1"/>
    <col min="5" max="5" width="7.57421875" style="9" customWidth="1"/>
    <col min="6" max="6" width="9.421875" style="88" customWidth="1"/>
    <col min="7" max="16384" width="9.140625" style="9" customWidth="1"/>
  </cols>
  <sheetData>
    <row r="2" spans="1:6" ht="15.75">
      <c r="A2" s="504" t="s">
        <v>800</v>
      </c>
      <c r="B2" s="504"/>
      <c r="C2" s="505" t="s">
        <v>802</v>
      </c>
      <c r="D2" s="505"/>
      <c r="E2" s="505"/>
      <c r="F2" s="505"/>
    </row>
    <row r="3" spans="1:6" ht="15.75">
      <c r="A3" s="505" t="s">
        <v>801</v>
      </c>
      <c r="B3" s="505"/>
      <c r="C3" s="505" t="s">
        <v>803</v>
      </c>
      <c r="D3" s="505"/>
      <c r="E3" s="505"/>
      <c r="F3" s="505"/>
    </row>
    <row r="4" spans="1:6" s="14" customFormat="1" ht="15.75">
      <c r="A4" s="494"/>
      <c r="B4" s="494"/>
      <c r="C4" s="11"/>
      <c r="D4" s="13"/>
      <c r="E4" s="12"/>
      <c r="F4" s="13"/>
    </row>
    <row r="5" spans="1:6" s="14" customFormat="1" ht="15">
      <c r="A5" s="519" t="s">
        <v>796</v>
      </c>
      <c r="B5" s="519"/>
      <c r="C5" s="519"/>
      <c r="D5" s="519"/>
      <c r="E5" s="519"/>
      <c r="F5" s="519"/>
    </row>
    <row r="6" spans="1:6" s="14" customFormat="1" ht="15">
      <c r="A6" s="519" t="s">
        <v>783</v>
      </c>
      <c r="B6" s="519"/>
      <c r="C6" s="519"/>
      <c r="D6" s="519"/>
      <c r="E6" s="519"/>
      <c r="F6" s="519"/>
    </row>
    <row r="7" spans="1:6" ht="28.5" customHeight="1" thickBot="1">
      <c r="A7" s="525" t="str">
        <f>Tong!A6</f>
        <v>(Kèm theo Nghị quyết số 116/2014/NQ-HĐND ngày 20/12/2014 của Hội đồng nhân dân tỉnh)</v>
      </c>
      <c r="B7" s="526"/>
      <c r="C7" s="526"/>
      <c r="D7" s="526"/>
      <c r="E7" s="526"/>
      <c r="F7" s="526"/>
    </row>
    <row r="8" spans="1:6" ht="42.75" customHeight="1" thickTop="1">
      <c r="A8" s="111" t="s">
        <v>427</v>
      </c>
      <c r="B8" s="66" t="s">
        <v>400</v>
      </c>
      <c r="C8" s="67" t="s">
        <v>516</v>
      </c>
      <c r="D8" s="66" t="s">
        <v>9</v>
      </c>
      <c r="E8" s="68" t="s">
        <v>518</v>
      </c>
      <c r="F8" s="69" t="s">
        <v>581</v>
      </c>
    </row>
    <row r="9" spans="1:6" ht="14.25">
      <c r="A9" s="112" t="s">
        <v>265</v>
      </c>
      <c r="B9" s="259" t="s">
        <v>339</v>
      </c>
      <c r="C9" s="260"/>
      <c r="D9" s="186">
        <f>SUM(D10)</f>
        <v>6.5</v>
      </c>
      <c r="E9" s="261"/>
      <c r="F9" s="216"/>
    </row>
    <row r="10" spans="1:6" s="200" customFormat="1" ht="15">
      <c r="A10" s="90">
        <v>1</v>
      </c>
      <c r="B10" s="119" t="s">
        <v>672</v>
      </c>
      <c r="C10" s="102" t="s">
        <v>19</v>
      </c>
      <c r="D10" s="177">
        <v>6.5</v>
      </c>
      <c r="E10" s="252">
        <v>2014</v>
      </c>
      <c r="F10" s="253" t="s">
        <v>556</v>
      </c>
    </row>
    <row r="11" spans="1:6" s="17" customFormat="1" ht="14.25">
      <c r="A11" s="112" t="s">
        <v>266</v>
      </c>
      <c r="B11" s="100" t="s">
        <v>531</v>
      </c>
      <c r="C11" s="106"/>
      <c r="D11" s="266">
        <f>SUM(D12:D39)</f>
        <v>12.14</v>
      </c>
      <c r="E11" s="101"/>
      <c r="F11" s="254"/>
    </row>
    <row r="12" spans="1:6" s="17" customFormat="1" ht="15">
      <c r="A12" s="90">
        <v>2</v>
      </c>
      <c r="B12" s="102" t="s">
        <v>303</v>
      </c>
      <c r="C12" s="104" t="s">
        <v>10</v>
      </c>
      <c r="D12" s="318">
        <v>0.26</v>
      </c>
      <c r="E12" s="89">
        <v>2014</v>
      </c>
      <c r="F12" s="319"/>
    </row>
    <row r="13" spans="1:6" ht="15">
      <c r="A13" s="90">
        <v>3</v>
      </c>
      <c r="B13" s="102" t="s">
        <v>304</v>
      </c>
      <c r="C13" s="104" t="s">
        <v>10</v>
      </c>
      <c r="D13" s="318">
        <v>0.45</v>
      </c>
      <c r="E13" s="89">
        <v>2014</v>
      </c>
      <c r="F13" s="319"/>
    </row>
    <row r="14" spans="1:6" s="17" customFormat="1" ht="15">
      <c r="A14" s="90">
        <v>4</v>
      </c>
      <c r="B14" s="102" t="s">
        <v>305</v>
      </c>
      <c r="C14" s="104" t="s">
        <v>11</v>
      </c>
      <c r="D14" s="318">
        <v>0.2</v>
      </c>
      <c r="E14" s="89">
        <v>2014</v>
      </c>
      <c r="F14" s="319"/>
    </row>
    <row r="15" spans="1:6" ht="15">
      <c r="A15" s="90">
        <v>5</v>
      </c>
      <c r="B15" s="102" t="s">
        <v>306</v>
      </c>
      <c r="C15" s="104" t="s">
        <v>11</v>
      </c>
      <c r="D15" s="318">
        <v>0.5</v>
      </c>
      <c r="E15" s="89">
        <v>2014</v>
      </c>
      <c r="F15" s="319"/>
    </row>
    <row r="16" spans="1:6" ht="15">
      <c r="A16" s="90">
        <v>6</v>
      </c>
      <c r="B16" s="102" t="s">
        <v>305</v>
      </c>
      <c r="C16" s="104" t="s">
        <v>11</v>
      </c>
      <c r="D16" s="318">
        <v>0.5</v>
      </c>
      <c r="E16" s="89">
        <v>2014</v>
      </c>
      <c r="F16" s="319"/>
    </row>
    <row r="17" spans="1:6" s="17" customFormat="1" ht="15">
      <c r="A17" s="90">
        <v>7</v>
      </c>
      <c r="B17" s="102" t="s">
        <v>307</v>
      </c>
      <c r="C17" s="104" t="s">
        <v>12</v>
      </c>
      <c r="D17" s="318">
        <v>0.35</v>
      </c>
      <c r="E17" s="89">
        <v>2014</v>
      </c>
      <c r="F17" s="319"/>
    </row>
    <row r="18" spans="1:6" ht="15">
      <c r="A18" s="90">
        <v>8</v>
      </c>
      <c r="B18" s="102" t="s">
        <v>308</v>
      </c>
      <c r="C18" s="104" t="s">
        <v>12</v>
      </c>
      <c r="D18" s="318">
        <v>0.15</v>
      </c>
      <c r="E18" s="89">
        <v>2014</v>
      </c>
      <c r="F18" s="319"/>
    </row>
    <row r="19" spans="1:6" s="17" customFormat="1" ht="15">
      <c r="A19" s="90">
        <v>9</v>
      </c>
      <c r="B19" s="102" t="s">
        <v>309</v>
      </c>
      <c r="C19" s="104" t="s">
        <v>13</v>
      </c>
      <c r="D19" s="318">
        <v>0.5</v>
      </c>
      <c r="E19" s="89">
        <v>2014</v>
      </c>
      <c r="F19" s="319"/>
    </row>
    <row r="20" spans="1:6" ht="15">
      <c r="A20" s="90">
        <v>10</v>
      </c>
      <c r="B20" s="102" t="s">
        <v>310</v>
      </c>
      <c r="C20" s="104" t="s">
        <v>14</v>
      </c>
      <c r="D20" s="318">
        <v>0.3</v>
      </c>
      <c r="E20" s="89">
        <v>2014</v>
      </c>
      <c r="F20" s="319"/>
    </row>
    <row r="21" spans="1:6" ht="15">
      <c r="A21" s="90">
        <v>11</v>
      </c>
      <c r="B21" s="102" t="s">
        <v>311</v>
      </c>
      <c r="C21" s="104" t="s">
        <v>14</v>
      </c>
      <c r="D21" s="318">
        <v>0.4</v>
      </c>
      <c r="E21" s="89">
        <v>2014</v>
      </c>
      <c r="F21" s="319"/>
    </row>
    <row r="22" spans="1:6" s="17" customFormat="1" ht="15">
      <c r="A22" s="90">
        <v>12</v>
      </c>
      <c r="B22" s="102" t="s">
        <v>312</v>
      </c>
      <c r="C22" s="104" t="s">
        <v>15</v>
      </c>
      <c r="D22" s="318">
        <v>0.6</v>
      </c>
      <c r="E22" s="89">
        <v>2014</v>
      </c>
      <c r="F22" s="319"/>
    </row>
    <row r="23" spans="1:6" ht="15">
      <c r="A23" s="90">
        <v>13</v>
      </c>
      <c r="B23" s="102" t="s">
        <v>313</v>
      </c>
      <c r="C23" s="104" t="s">
        <v>15</v>
      </c>
      <c r="D23" s="318">
        <v>0.3</v>
      </c>
      <c r="E23" s="89">
        <v>2014</v>
      </c>
      <c r="F23" s="319"/>
    </row>
    <row r="24" spans="1:6" s="17" customFormat="1" ht="15">
      <c r="A24" s="90">
        <v>14</v>
      </c>
      <c r="B24" s="102" t="s">
        <v>314</v>
      </c>
      <c r="C24" s="104" t="s">
        <v>16</v>
      </c>
      <c r="D24" s="318">
        <v>0.45</v>
      </c>
      <c r="E24" s="89">
        <v>2014</v>
      </c>
      <c r="F24" s="319"/>
    </row>
    <row r="25" spans="1:6" s="17" customFormat="1" ht="15">
      <c r="A25" s="90">
        <v>15</v>
      </c>
      <c r="B25" s="102" t="s">
        <v>315</v>
      </c>
      <c r="C25" s="104" t="s">
        <v>17</v>
      </c>
      <c r="D25" s="267">
        <v>1.1</v>
      </c>
      <c r="E25" s="89">
        <v>2014</v>
      </c>
      <c r="F25" s="255"/>
    </row>
    <row r="26" spans="1:6" s="17" customFormat="1" ht="15">
      <c r="A26" s="90">
        <v>16</v>
      </c>
      <c r="B26" s="102" t="s">
        <v>758</v>
      </c>
      <c r="C26" s="104" t="s">
        <v>18</v>
      </c>
      <c r="D26" s="267">
        <v>0.4</v>
      </c>
      <c r="E26" s="89">
        <v>2014</v>
      </c>
      <c r="F26" s="255"/>
    </row>
    <row r="27" spans="1:6" s="17" customFormat="1" ht="15">
      <c r="A27" s="90">
        <v>17</v>
      </c>
      <c r="B27" s="102" t="s">
        <v>316</v>
      </c>
      <c r="C27" s="104" t="s">
        <v>19</v>
      </c>
      <c r="D27" s="318">
        <v>0.5</v>
      </c>
      <c r="E27" s="89">
        <v>2014</v>
      </c>
      <c r="F27" s="319"/>
    </row>
    <row r="28" spans="1:6" s="17" customFormat="1" ht="15">
      <c r="A28" s="90">
        <v>18</v>
      </c>
      <c r="B28" s="102" t="s">
        <v>317</v>
      </c>
      <c r="C28" s="104" t="s">
        <v>20</v>
      </c>
      <c r="D28" s="267">
        <v>0.9</v>
      </c>
      <c r="E28" s="89">
        <v>2014</v>
      </c>
      <c r="F28" s="255"/>
    </row>
    <row r="29" spans="1:6" ht="15">
      <c r="A29" s="90">
        <v>19</v>
      </c>
      <c r="B29" s="102" t="s">
        <v>318</v>
      </c>
      <c r="C29" s="104" t="s">
        <v>21</v>
      </c>
      <c r="D29" s="318">
        <v>0.5</v>
      </c>
      <c r="E29" s="89">
        <v>2014</v>
      </c>
      <c r="F29" s="319"/>
    </row>
    <row r="30" spans="1:6" s="17" customFormat="1" ht="15">
      <c r="A30" s="90">
        <v>20</v>
      </c>
      <c r="B30" s="102" t="s">
        <v>319</v>
      </c>
      <c r="C30" s="104" t="s">
        <v>22</v>
      </c>
      <c r="D30" s="267">
        <v>0.6</v>
      </c>
      <c r="E30" s="89">
        <v>2014</v>
      </c>
      <c r="F30" s="255"/>
    </row>
    <row r="31" spans="1:6" s="17" customFormat="1" ht="15">
      <c r="A31" s="90">
        <v>21</v>
      </c>
      <c r="B31" s="102" t="s">
        <v>320</v>
      </c>
      <c r="C31" s="104" t="s">
        <v>23</v>
      </c>
      <c r="D31" s="267">
        <v>0.15</v>
      </c>
      <c r="E31" s="89">
        <v>2014</v>
      </c>
      <c r="F31" s="255"/>
    </row>
    <row r="32" spans="1:6" s="17" customFormat="1" ht="15">
      <c r="A32" s="90">
        <v>22</v>
      </c>
      <c r="B32" s="102" t="s">
        <v>321</v>
      </c>
      <c r="C32" s="104" t="s">
        <v>24</v>
      </c>
      <c r="D32" s="267">
        <v>0.26</v>
      </c>
      <c r="E32" s="89">
        <v>2014</v>
      </c>
      <c r="F32" s="255"/>
    </row>
    <row r="33" spans="1:6" s="17" customFormat="1" ht="15">
      <c r="A33" s="90">
        <v>23</v>
      </c>
      <c r="B33" s="102" t="s">
        <v>322</v>
      </c>
      <c r="C33" s="104" t="s">
        <v>25</v>
      </c>
      <c r="D33" s="267">
        <v>0.82</v>
      </c>
      <c r="E33" s="89">
        <v>2014</v>
      </c>
      <c r="F33" s="255"/>
    </row>
    <row r="34" spans="1:6" s="17" customFormat="1" ht="15">
      <c r="A34" s="90">
        <v>24</v>
      </c>
      <c r="B34" s="102" t="s">
        <v>323</v>
      </c>
      <c r="C34" s="104" t="s">
        <v>26</v>
      </c>
      <c r="D34" s="318">
        <v>0.1</v>
      </c>
      <c r="E34" s="89">
        <v>2014</v>
      </c>
      <c r="F34" s="319"/>
    </row>
    <row r="35" spans="1:6" ht="15">
      <c r="A35" s="90">
        <v>25</v>
      </c>
      <c r="B35" s="102" t="s">
        <v>324</v>
      </c>
      <c r="C35" s="104" t="s">
        <v>26</v>
      </c>
      <c r="D35" s="318">
        <v>0.3</v>
      </c>
      <c r="E35" s="89">
        <v>2014</v>
      </c>
      <c r="F35" s="319"/>
    </row>
    <row r="36" spans="1:6" s="17" customFormat="1" ht="15">
      <c r="A36" s="90">
        <v>26</v>
      </c>
      <c r="B36" s="102" t="s">
        <v>325</v>
      </c>
      <c r="C36" s="104" t="s">
        <v>27</v>
      </c>
      <c r="D36" s="267">
        <v>0.4</v>
      </c>
      <c r="E36" s="89">
        <v>2014</v>
      </c>
      <c r="F36" s="255"/>
    </row>
    <row r="37" spans="1:6" s="17" customFormat="1" ht="15">
      <c r="A37" s="90">
        <v>27</v>
      </c>
      <c r="B37" s="102" t="s">
        <v>326</v>
      </c>
      <c r="C37" s="104" t="s">
        <v>28</v>
      </c>
      <c r="D37" s="267">
        <v>0.4</v>
      </c>
      <c r="E37" s="89">
        <v>2014</v>
      </c>
      <c r="F37" s="255"/>
    </row>
    <row r="38" spans="1:6" s="17" customFormat="1" ht="15">
      <c r="A38" s="90">
        <v>28</v>
      </c>
      <c r="B38" s="102" t="s">
        <v>327</v>
      </c>
      <c r="C38" s="104" t="s">
        <v>29</v>
      </c>
      <c r="D38" s="267">
        <v>0.4</v>
      </c>
      <c r="E38" s="89">
        <v>2014</v>
      </c>
      <c r="F38" s="255"/>
    </row>
    <row r="39" spans="1:6" s="17" customFormat="1" ht="15">
      <c r="A39" s="90">
        <v>29</v>
      </c>
      <c r="B39" s="102" t="s">
        <v>328</v>
      </c>
      <c r="C39" s="104" t="s">
        <v>30</v>
      </c>
      <c r="D39" s="267">
        <v>0.35</v>
      </c>
      <c r="E39" s="89">
        <v>2014</v>
      </c>
      <c r="F39" s="255"/>
    </row>
    <row r="40" spans="1:6" s="17" customFormat="1" ht="14.25">
      <c r="A40" s="112" t="s">
        <v>268</v>
      </c>
      <c r="B40" s="100" t="s">
        <v>31</v>
      </c>
      <c r="C40" s="106"/>
      <c r="D40" s="268">
        <f>SUM(D41:D41)</f>
        <v>0.1</v>
      </c>
      <c r="E40" s="101"/>
      <c r="F40" s="254"/>
    </row>
    <row r="41" spans="1:6" s="222" customFormat="1" ht="30">
      <c r="A41" s="90">
        <v>30</v>
      </c>
      <c r="B41" s="119" t="s">
        <v>671</v>
      </c>
      <c r="C41" s="104" t="s">
        <v>787</v>
      </c>
      <c r="D41" s="267">
        <v>0.1</v>
      </c>
      <c r="E41" s="89">
        <v>2014</v>
      </c>
      <c r="F41" s="255" t="s">
        <v>556</v>
      </c>
    </row>
    <row r="42" spans="1:6" s="17" customFormat="1" ht="14.25">
      <c r="A42" s="112" t="s">
        <v>269</v>
      </c>
      <c r="B42" s="314" t="s">
        <v>32</v>
      </c>
      <c r="C42" s="106"/>
      <c r="D42" s="268">
        <f>D43</f>
        <v>0.04</v>
      </c>
      <c r="E42" s="101"/>
      <c r="F42" s="254"/>
    </row>
    <row r="43" spans="1:6" ht="15">
      <c r="A43" s="90">
        <v>31</v>
      </c>
      <c r="B43" s="151" t="s">
        <v>329</v>
      </c>
      <c r="C43" s="104" t="s">
        <v>33</v>
      </c>
      <c r="D43" s="267">
        <v>0.04</v>
      </c>
      <c r="E43" s="89">
        <v>2014</v>
      </c>
      <c r="F43" s="255"/>
    </row>
    <row r="44" spans="1:6" s="17" customFormat="1" ht="14.25">
      <c r="A44" s="112" t="s">
        <v>270</v>
      </c>
      <c r="B44" s="100" t="s">
        <v>34</v>
      </c>
      <c r="C44" s="106"/>
      <c r="D44" s="268">
        <f>SUM(D45:D45)</f>
        <v>0.2</v>
      </c>
      <c r="E44" s="101"/>
      <c r="F44" s="254"/>
    </row>
    <row r="45" spans="1:9" s="17" customFormat="1" ht="15">
      <c r="A45" s="90">
        <v>32</v>
      </c>
      <c r="B45" s="104" t="s">
        <v>35</v>
      </c>
      <c r="C45" s="104" t="s">
        <v>12</v>
      </c>
      <c r="D45" s="269">
        <v>0.2</v>
      </c>
      <c r="E45" s="89">
        <v>2014</v>
      </c>
      <c r="F45" s="256"/>
      <c r="G45" s="475"/>
      <c r="H45" s="475"/>
      <c r="I45" s="475"/>
    </row>
    <row r="46" spans="1:16" ht="15">
      <c r="A46" s="112" t="s">
        <v>272</v>
      </c>
      <c r="B46" s="100" t="s">
        <v>37</v>
      </c>
      <c r="C46" s="102"/>
      <c r="D46" s="268">
        <f>SUM(D47:D48)</f>
        <v>0.4</v>
      </c>
      <c r="E46" s="89"/>
      <c r="F46" s="254"/>
      <c r="G46" s="474"/>
      <c r="H46" s="474"/>
      <c r="I46" s="474"/>
      <c r="J46" s="474"/>
      <c r="K46" s="474"/>
      <c r="L46" s="474"/>
      <c r="M46" s="474"/>
      <c r="N46" s="474"/>
      <c r="O46" s="474"/>
      <c r="P46" s="474"/>
    </row>
    <row r="47" spans="1:16" ht="15">
      <c r="A47" s="90">
        <v>33</v>
      </c>
      <c r="B47" s="102" t="s">
        <v>38</v>
      </c>
      <c r="C47" s="102" t="s">
        <v>330</v>
      </c>
      <c r="D47" s="267">
        <v>0.2</v>
      </c>
      <c r="E47" s="89">
        <v>2014</v>
      </c>
      <c r="F47" s="255"/>
      <c r="G47" s="474"/>
      <c r="H47" s="474"/>
      <c r="I47" s="474"/>
      <c r="J47" s="474"/>
      <c r="K47" s="474"/>
      <c r="L47" s="474"/>
      <c r="M47" s="474"/>
      <c r="N47" s="474"/>
      <c r="O47" s="474"/>
      <c r="P47" s="474"/>
    </row>
    <row r="48" spans="1:16" ht="15">
      <c r="A48" s="90">
        <v>34</v>
      </c>
      <c r="B48" s="102" t="s">
        <v>38</v>
      </c>
      <c r="C48" s="102" t="s">
        <v>331</v>
      </c>
      <c r="D48" s="267">
        <v>0.2</v>
      </c>
      <c r="E48" s="89">
        <v>2014</v>
      </c>
      <c r="F48" s="255"/>
      <c r="G48" s="474"/>
      <c r="H48" s="474"/>
      <c r="I48" s="474"/>
      <c r="J48" s="474"/>
      <c r="K48" s="474"/>
      <c r="L48" s="474"/>
      <c r="M48" s="474"/>
      <c r="N48" s="474"/>
      <c r="O48" s="474"/>
      <c r="P48" s="474"/>
    </row>
    <row r="49" spans="1:16" s="82" customFormat="1" ht="15" thickBot="1">
      <c r="A49" s="70">
        <v>34</v>
      </c>
      <c r="B49" s="71" t="s">
        <v>530</v>
      </c>
      <c r="C49" s="320"/>
      <c r="D49" s="220">
        <f>D9+D40+D46+D44+D42+D11</f>
        <v>19.380000000000003</v>
      </c>
      <c r="E49" s="73"/>
      <c r="F49" s="257"/>
      <c r="G49" s="475"/>
      <c r="H49" s="475"/>
      <c r="I49" s="475"/>
      <c r="J49" s="475"/>
      <c r="K49" s="475"/>
      <c r="L49" s="475"/>
      <c r="M49" s="475"/>
      <c r="N49" s="475"/>
      <c r="O49" s="475"/>
      <c r="P49" s="475"/>
    </row>
    <row r="50" spans="1:7" ht="13.5" customHeight="1" thickTop="1">
      <c r="A50" s="321"/>
      <c r="B50" s="322"/>
      <c r="C50" s="322"/>
      <c r="D50" s="323"/>
      <c r="E50" s="322"/>
      <c r="F50" s="323"/>
      <c r="G50" s="18"/>
    </row>
    <row r="51" spans="1:6" ht="25.5" customHeight="1">
      <c r="A51" s="324"/>
      <c r="B51" s="533"/>
      <c r="C51" s="533"/>
      <c r="D51" s="533"/>
      <c r="E51" s="533"/>
      <c r="F51" s="533"/>
    </row>
    <row r="52" spans="1:7" ht="18.75">
      <c r="A52" s="532"/>
      <c r="B52" s="532"/>
      <c r="C52" s="21"/>
      <c r="D52" s="83"/>
      <c r="E52" s="20"/>
      <c r="F52" s="83"/>
      <c r="G52" s="21"/>
    </row>
    <row r="53" spans="1:7" ht="18.75">
      <c r="A53" s="532"/>
      <c r="B53" s="532"/>
      <c r="C53" s="22"/>
      <c r="D53" s="84"/>
      <c r="E53" s="20"/>
      <c r="F53" s="84"/>
      <c r="G53" s="23"/>
    </row>
    <row r="54" spans="2:7" ht="18.75">
      <c r="B54" s="24"/>
      <c r="C54" s="22"/>
      <c r="D54" s="85"/>
      <c r="E54" s="25"/>
      <c r="F54" s="85"/>
      <c r="G54" s="22"/>
    </row>
    <row r="55" spans="2:7" ht="18.75">
      <c r="B55" s="20"/>
      <c r="C55" s="20"/>
      <c r="D55" s="86"/>
      <c r="E55" s="20"/>
      <c r="F55" s="86"/>
      <c r="G55" s="21"/>
    </row>
    <row r="56" spans="2:7" ht="18.75">
      <c r="B56" s="27"/>
      <c r="C56" s="22"/>
      <c r="D56" s="84"/>
      <c r="E56" s="27"/>
      <c r="F56" s="84"/>
      <c r="G56" s="23"/>
    </row>
    <row r="57" spans="2:7" ht="18.75">
      <c r="B57" s="26"/>
      <c r="C57" s="28"/>
      <c r="D57" s="87"/>
      <c r="E57" s="25"/>
      <c r="F57" s="87"/>
      <c r="G57" s="29"/>
    </row>
    <row r="58" spans="2:7" ht="18.75">
      <c r="B58" s="26"/>
      <c r="C58" s="28"/>
      <c r="D58" s="87"/>
      <c r="E58" s="25"/>
      <c r="F58" s="87"/>
      <c r="G58" s="29"/>
    </row>
    <row r="59" spans="1:7" ht="18.75">
      <c r="A59" s="532"/>
      <c r="B59" s="532"/>
      <c r="C59" s="30"/>
      <c r="D59" s="87"/>
      <c r="E59" s="20"/>
      <c r="F59" s="87"/>
      <c r="G59" s="29"/>
    </row>
  </sheetData>
  <sheetProtection/>
  <mergeCells count="12">
    <mergeCell ref="A2:B2"/>
    <mergeCell ref="A3:B3"/>
    <mergeCell ref="C2:F2"/>
    <mergeCell ref="C3:F3"/>
    <mergeCell ref="A52:B52"/>
    <mergeCell ref="A53:B53"/>
    <mergeCell ref="A59:B59"/>
    <mergeCell ref="A4:B4"/>
    <mergeCell ref="A5:F5"/>
    <mergeCell ref="A6:F6"/>
    <mergeCell ref="A7:F7"/>
    <mergeCell ref="B51:F51"/>
  </mergeCells>
  <printOptions horizontalCentered="1"/>
  <pageMargins left="0.984251968503937" right="0.5118110236220472" top="0" bottom="0" header="0.2362204724409449" footer="0.2362204724409449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Tai nguyen va Moi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Thị Thịnh</dc:creator>
  <cp:keywords/>
  <dc:description>Phát triển từ 040923 song chi tiết đất nông nghiệp, đất phi nông nghiệp cho tất vào một biểu tổng hợp.</dc:description>
  <cp:lastModifiedBy>TrungKien</cp:lastModifiedBy>
  <cp:lastPrinted>2014-12-27T08:55:11Z</cp:lastPrinted>
  <dcterms:created xsi:type="dcterms:W3CDTF">2003-09-10T03:10:32Z</dcterms:created>
  <dcterms:modified xsi:type="dcterms:W3CDTF">2014-12-27T08:55:41Z</dcterms:modified>
  <cp:category/>
  <cp:version/>
  <cp:contentType/>
  <cp:contentStatus/>
</cp:coreProperties>
</file>