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ăm 2018\Đất đai\tháng 12\"/>
    </mc:Choice>
  </mc:AlternateContent>
  <bookViews>
    <workbookView xWindow="0" yWindow="0" windowWidth="24000" windowHeight="9645" activeTab="1"/>
  </bookViews>
  <sheets>
    <sheet name="DANH GIA TH TOAN Tỉnh Hà Tĩnh" sheetId="3" r:id="rId1"/>
    <sheet name="ĐANH GIA -CMD TOAN TINH" sheetId="22" r:id="rId2"/>
  </sheets>
  <calcPr calcId="162913"/>
</workbook>
</file>

<file path=xl/calcChain.xml><?xml version="1.0" encoding="utf-8"?>
<calcChain xmlns="http://schemas.openxmlformats.org/spreadsheetml/2006/main">
  <c r="M9" i="22" l="1"/>
  <c r="M10" i="22"/>
  <c r="M8" i="22"/>
  <c r="T9" i="22"/>
  <c r="T10" i="22"/>
  <c r="P10" i="22" s="1"/>
  <c r="T8" i="22"/>
  <c r="R9" i="22"/>
  <c r="N9" i="22" s="1"/>
  <c r="R10" i="22"/>
  <c r="R8" i="22"/>
  <c r="N8" i="22" s="1"/>
  <c r="L9" i="22"/>
  <c r="P9" i="22" s="1"/>
  <c r="L10" i="22"/>
  <c r="L8" i="22"/>
  <c r="J9" i="22"/>
  <c r="J10" i="22"/>
  <c r="N10" i="22" s="1"/>
  <c r="J8" i="22"/>
  <c r="H9" i="22"/>
  <c r="H10" i="22"/>
  <c r="H8" i="22"/>
  <c r="P8" i="22" s="1"/>
  <c r="F9" i="22"/>
  <c r="F10" i="22"/>
  <c r="F8" i="22"/>
  <c r="L8" i="3"/>
  <c r="L9" i="3"/>
  <c r="L7" i="3"/>
  <c r="J8" i="3"/>
  <c r="N8" i="3" s="1"/>
  <c r="J9" i="3"/>
  <c r="J7" i="3"/>
  <c r="H8" i="3"/>
  <c r="H9" i="3"/>
  <c r="H7" i="3"/>
  <c r="F8" i="3"/>
  <c r="F9" i="3"/>
  <c r="F7" i="3"/>
  <c r="N9" i="3"/>
  <c r="M8" i="3"/>
  <c r="M9" i="3"/>
  <c r="M7" i="3"/>
  <c r="R8" i="3"/>
  <c r="R9" i="3"/>
  <c r="R7" i="3"/>
  <c r="N7" i="3"/>
  <c r="T8" i="3"/>
  <c r="T9" i="3"/>
  <c r="T7" i="3"/>
</calcChain>
</file>

<file path=xl/sharedStrings.xml><?xml version="1.0" encoding="utf-8"?>
<sst xmlns="http://schemas.openxmlformats.org/spreadsheetml/2006/main" count="66" uniqueCount="23">
  <si>
    <t>STT</t>
  </si>
  <si>
    <t xml:space="preserve">Tổng </t>
  </si>
  <si>
    <t>Ghi 
chú</t>
  </si>
  <si>
    <t>Đã thực hiện</t>
  </si>
  <si>
    <t>Danh mục đã được HĐND tỉnh thông qua</t>
  </si>
  <si>
    <t>Tổng danh mục công trình, dự án đã được HĐND tỉnh chấp thuận</t>
  </si>
  <si>
    <t>Số công trình</t>
  </si>
  <si>
    <t>Tổng công trình</t>
  </si>
  <si>
    <t>Tổng diện tích (ha)</t>
  </si>
  <si>
    <t>Diện tích (ha)</t>
  </si>
  <si>
    <t>Không thực hiện (đề xuất đưa ra khỏi kế hoạch)</t>
  </si>
  <si>
    <t>TRÊN ĐỊA BÀN TỈNH HÀ TĨNH</t>
  </si>
  <si>
    <t>BIỂU 1. ĐÁNH GIÁ VIỆC THỰC HIỆN DANH MỤC CÁC CÔNG TRÌNH, DỰ ÁN CẦN THU HỒI ĐẤT NĂM 2018</t>
  </si>
  <si>
    <t>Ước thực hiện đến ngày 31/12/2018</t>
  </si>
  <si>
    <t>Chưa thực hiện (đề xuất đưa vào thực hiện trong năm 2019)</t>
  </si>
  <si>
    <t>Tổng danh mục công trình, dự án theo NQ 71/NQ-HĐND ngày 13/12/2017 của HĐND tỉnh</t>
  </si>
  <si>
    <t>Tổng danh mục công trình, dự án theo NQ 88/NQ-HĐND ngày 18/7/2018 của HĐND tỉnh</t>
  </si>
  <si>
    <t>BIỂU 2. ĐÁNH GIÁ VIỆC THỰC HIỆN DANH MỤC CÁC CÔNG TRÌNH, DỰ ÁN XIN CHUYỂN MỤC ĐÍCH SỬ DỤNG ĐẤT NĂM 2018</t>
  </si>
  <si>
    <t>Tỷ lệ % (số danh mục)</t>
  </si>
  <si>
    <t>Tỷ lệ % (số diện tích)</t>
  </si>
  <si>
    <t>(Kèm theo Báo cáo số        /BC-UBND ngày      /12/2018 của UBND tỉnh Hà Tĩnh)</t>
  </si>
  <si>
    <t>ỦY BAN NHÂN DÂN TỈNH</t>
  </si>
  <si>
    <t>(Kèm theo Báo cáo số 394/BC-UBND ngày 05/12/2018 của UBND tỉnh Hà Tĩnh)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</si>
</sst>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0_);\(0\)"/>
    <numFmt numFmtId="177" formatCode="0.00_);\(0.00\)"/>
  </numFmts>
  <fonts count="11" x14ac:knownFonts="1">
    <font>
      <sz val="10"/>
      <name val="Arial"/>
      <charset val="163"/>
    </font>
    <font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  <charset val="163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Fill="1"/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75" fontId="7" fillId="0" borderId="1" xfId="0" applyNumberFormat="1" applyFont="1" applyFill="1" applyBorder="1" applyAlignment="1">
      <alignment horizontal="center" vertical="center" wrapText="1"/>
    </xf>
    <xf numFmtId="175" fontId="7" fillId="0" borderId="1" xfId="0" applyNumberFormat="1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2" fontId="7" fillId="0" borderId="0" xfId="0" applyNumberFormat="1" applyFont="1"/>
    <xf numFmtId="175" fontId="7" fillId="0" borderId="0" xfId="0" applyNumberFormat="1" applyFont="1"/>
    <xf numFmtId="177" fontId="7" fillId="0" borderId="0" xfId="0" applyNumberFormat="1" applyFont="1"/>
    <xf numFmtId="0" fontId="1" fillId="0" borderId="0" xfId="0" applyFont="1" applyAlignment="1">
      <alignment vertical="center"/>
    </xf>
    <xf numFmtId="175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/>
    <xf numFmtId="0" fontId="9" fillId="0" borderId="0" xfId="0" applyFont="1"/>
    <xf numFmtId="177" fontId="0" fillId="0" borderId="0" xfId="0" applyNumberFormat="1"/>
    <xf numFmtId="177" fontId="3" fillId="0" borderId="0" xfId="0" applyNumberFormat="1" applyFont="1" applyFill="1"/>
    <xf numFmtId="177" fontId="9" fillId="0" borderId="0" xfId="0" applyNumberFormat="1" applyFont="1"/>
    <xf numFmtId="0" fontId="8" fillId="0" borderId="0" xfId="0" applyFont="1" applyBorder="1" applyAlignment="1">
      <alignment horizontal="center" vertical="center" wrapText="1"/>
    </xf>
    <xf numFmtId="2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2" fontId="6" fillId="0" borderId="1" xfId="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Normal" xfId="0" builtinId="0"/>
    <cellStyle name="Normal 10" xfId="1"/>
    <cellStyle name="Normal 11" xfId="2"/>
    <cellStyle name="Normal 14 3" xfId="3"/>
    <cellStyle name="Normal 3" xfId="4"/>
    <cellStyle name="Normal 5" xfId="5"/>
    <cellStyle name="Normal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</xdr:row>
      <xdr:rowOff>19050</xdr:rowOff>
    </xdr:from>
    <xdr:to>
      <xdr:col>11</xdr:col>
      <xdr:colOff>142875</xdr:colOff>
      <xdr:row>3</xdr:row>
      <xdr:rowOff>19050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3571875" y="7334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4</xdr:row>
      <xdr:rowOff>19050</xdr:rowOff>
    </xdr:from>
    <xdr:to>
      <xdr:col>11</xdr:col>
      <xdr:colOff>285750</xdr:colOff>
      <xdr:row>4</xdr:row>
      <xdr:rowOff>19050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3781425" y="1038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3"/>
  <sheetViews>
    <sheetView showZeros="0" topLeftCell="A10" zoomScaleNormal="100" workbookViewId="0">
      <selection activeCell="M6" sqref="M6"/>
    </sheetView>
  </sheetViews>
  <sheetFormatPr defaultRowHeight="18.75" x14ac:dyDescent="0.3"/>
  <cols>
    <col min="1" max="1" width="3.28515625" style="11" customWidth="1"/>
    <col min="2" max="2" width="23.28515625" style="12" customWidth="1"/>
    <col min="3" max="3" width="5.42578125" style="13" customWidth="1"/>
    <col min="4" max="4" width="8.140625" style="12" bestFit="1" customWidth="1"/>
    <col min="5" max="5" width="5.28515625" style="12" bestFit="1" customWidth="1"/>
    <col min="6" max="6" width="6.5703125" style="12" customWidth="1"/>
    <col min="7" max="7" width="6.85546875" style="12" bestFit="1" customWidth="1"/>
    <col min="8" max="8" width="5.85546875" style="12" bestFit="1" customWidth="1"/>
    <col min="9" max="9" width="5.28515625" style="12" bestFit="1" customWidth="1"/>
    <col min="10" max="10" width="5.28515625" style="12" customWidth="1"/>
    <col min="11" max="11" width="5.28515625" style="12" bestFit="1" customWidth="1"/>
    <col min="12" max="12" width="5.42578125" style="12" customWidth="1"/>
    <col min="13" max="13" width="5.28515625" style="12" bestFit="1" customWidth="1"/>
    <col min="14" max="14" width="6.5703125" style="12" customWidth="1"/>
    <col min="15" max="15" width="6.85546875" style="12" bestFit="1" customWidth="1"/>
    <col min="16" max="16" width="5.85546875" style="12" bestFit="1" customWidth="1"/>
    <col min="17" max="17" width="5.28515625" style="12" bestFit="1" customWidth="1"/>
    <col min="18" max="18" width="6.42578125" style="12" customWidth="1"/>
    <col min="19" max="19" width="7.85546875" style="12" bestFit="1" customWidth="1"/>
    <col min="20" max="20" width="5.85546875" style="12" bestFit="1" customWidth="1"/>
    <col min="21" max="21" width="4.7109375" style="12" bestFit="1" customWidth="1"/>
    <col min="22" max="22" width="9.140625" style="1"/>
    <col min="23" max="23" width="10.42578125" style="1" bestFit="1" customWidth="1"/>
    <col min="24" max="16384" width="9.140625" style="1"/>
  </cols>
  <sheetData>
    <row r="1" spans="1:25" x14ac:dyDescent="0.3">
      <c r="A1" s="30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5" x14ac:dyDescent="0.3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5" s="17" customFormat="1" x14ac:dyDescent="0.2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5" s="17" customForma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5" ht="90.6" customHeight="1" x14ac:dyDescent="0.3">
      <c r="A5" s="33" t="s">
        <v>0</v>
      </c>
      <c r="B5" s="34" t="s">
        <v>4</v>
      </c>
      <c r="C5" s="27" t="s">
        <v>5</v>
      </c>
      <c r="D5" s="27"/>
      <c r="E5" s="27" t="s">
        <v>3</v>
      </c>
      <c r="F5" s="27"/>
      <c r="G5" s="27"/>
      <c r="H5" s="27"/>
      <c r="I5" s="35" t="s">
        <v>13</v>
      </c>
      <c r="J5" s="36"/>
      <c r="K5" s="36"/>
      <c r="L5" s="37"/>
      <c r="M5" s="27" t="s">
        <v>10</v>
      </c>
      <c r="N5" s="27"/>
      <c r="O5" s="27"/>
      <c r="P5" s="27"/>
      <c r="Q5" s="27" t="s">
        <v>14</v>
      </c>
      <c r="R5" s="27"/>
      <c r="S5" s="27"/>
      <c r="T5" s="27"/>
      <c r="U5" s="28" t="s">
        <v>2</v>
      </c>
    </row>
    <row r="6" spans="1:25" ht="88.9" customHeight="1" x14ac:dyDescent="0.3">
      <c r="A6" s="33"/>
      <c r="B6" s="34"/>
      <c r="C6" s="4" t="s">
        <v>7</v>
      </c>
      <c r="D6" s="4" t="s">
        <v>8</v>
      </c>
      <c r="E6" s="4" t="s">
        <v>6</v>
      </c>
      <c r="F6" s="5" t="s">
        <v>18</v>
      </c>
      <c r="G6" s="4" t="s">
        <v>9</v>
      </c>
      <c r="H6" s="5" t="s">
        <v>19</v>
      </c>
      <c r="I6" s="4" t="s">
        <v>6</v>
      </c>
      <c r="J6" s="5" t="s">
        <v>18</v>
      </c>
      <c r="K6" s="4" t="s">
        <v>9</v>
      </c>
      <c r="L6" s="5" t="s">
        <v>19</v>
      </c>
      <c r="M6" s="4" t="s">
        <v>6</v>
      </c>
      <c r="N6" s="5" t="s">
        <v>18</v>
      </c>
      <c r="O6" s="4" t="s">
        <v>9</v>
      </c>
      <c r="P6" s="5" t="s">
        <v>19</v>
      </c>
      <c r="Q6" s="4" t="s">
        <v>6</v>
      </c>
      <c r="R6" s="5" t="s">
        <v>18</v>
      </c>
      <c r="S6" s="4" t="s">
        <v>9</v>
      </c>
      <c r="T6" s="5" t="s">
        <v>19</v>
      </c>
      <c r="U6" s="29"/>
    </row>
    <row r="7" spans="1:25" s="19" customFormat="1" ht="62.45" customHeight="1" x14ac:dyDescent="0.2">
      <c r="A7" s="6">
        <v>1</v>
      </c>
      <c r="B7" s="7" t="s">
        <v>15</v>
      </c>
      <c r="C7" s="6">
        <v>1067</v>
      </c>
      <c r="D7" s="8">
        <v>1692.2099999999998</v>
      </c>
      <c r="E7" s="6">
        <v>402</v>
      </c>
      <c r="F7" s="8">
        <f>E7/C7*100</f>
        <v>37.675726335520146</v>
      </c>
      <c r="G7" s="8">
        <v>452.10999999999996</v>
      </c>
      <c r="H7" s="8">
        <f>G7/D7*100</f>
        <v>26.717133216326577</v>
      </c>
      <c r="I7" s="6">
        <v>14</v>
      </c>
      <c r="J7" s="8">
        <f>I7/C7*100</f>
        <v>1.3120899718837862</v>
      </c>
      <c r="K7" s="8">
        <v>3.75</v>
      </c>
      <c r="L7" s="8">
        <f>K7/D7*100</f>
        <v>0.22160370166823271</v>
      </c>
      <c r="M7" s="6">
        <f>C7-E7-I7-Q7</f>
        <v>108</v>
      </c>
      <c r="N7" s="8">
        <f>100-F7-J7-R7</f>
        <v>10.121836925960636</v>
      </c>
      <c r="O7" s="8">
        <v>259.35000000000008</v>
      </c>
      <c r="P7" s="8">
        <v>15.326112007374979</v>
      </c>
      <c r="Q7" s="6">
        <v>543</v>
      </c>
      <c r="R7" s="8">
        <f>Q7/C7*100</f>
        <v>50.890346766635432</v>
      </c>
      <c r="S7" s="8">
        <v>979.17</v>
      </c>
      <c r="T7" s="8">
        <f>S7/D7*100</f>
        <v>57.863385749995579</v>
      </c>
      <c r="U7" s="8"/>
    </row>
    <row r="8" spans="1:25" s="19" customFormat="1" ht="61.15" customHeight="1" x14ac:dyDescent="0.2">
      <c r="A8" s="6">
        <v>2</v>
      </c>
      <c r="B8" s="7" t="s">
        <v>16</v>
      </c>
      <c r="C8" s="6">
        <v>227</v>
      </c>
      <c r="D8" s="8">
        <v>275.34999999999997</v>
      </c>
      <c r="E8" s="6">
        <v>97</v>
      </c>
      <c r="F8" s="8">
        <f>E8/C8*100</f>
        <v>42.731277533039645</v>
      </c>
      <c r="G8" s="8">
        <v>59.559999999999995</v>
      </c>
      <c r="H8" s="8">
        <f>G8/D8*100</f>
        <v>21.630651897584894</v>
      </c>
      <c r="I8" s="6">
        <v>5</v>
      </c>
      <c r="J8" s="8">
        <f>I8/C8*100</f>
        <v>2.2026431718061676</v>
      </c>
      <c r="K8" s="8">
        <v>3.26</v>
      </c>
      <c r="L8" s="8">
        <f>K8/D8*100</f>
        <v>1.1839477029235519</v>
      </c>
      <c r="M8" s="6">
        <f>C8-E8-I8-Q8</f>
        <v>11</v>
      </c>
      <c r="N8" s="8">
        <f>100-F8-J8-R8</f>
        <v>4.8458149779735677</v>
      </c>
      <c r="O8" s="8">
        <v>9.07</v>
      </c>
      <c r="P8" s="8">
        <v>3.2939894679498822</v>
      </c>
      <c r="Q8" s="6">
        <v>114</v>
      </c>
      <c r="R8" s="8">
        <f>Q8/C8*100</f>
        <v>50.220264317180622</v>
      </c>
      <c r="S8" s="8">
        <v>203.45999999999998</v>
      </c>
      <c r="T8" s="8">
        <f>S8/D8*100</f>
        <v>73.891410931541685</v>
      </c>
      <c r="U8" s="8"/>
    </row>
    <row r="9" spans="1:25" s="2" customFormat="1" ht="32.25" customHeight="1" x14ac:dyDescent="0.25">
      <c r="A9" s="3"/>
      <c r="B9" s="9" t="s">
        <v>1</v>
      </c>
      <c r="C9" s="18">
        <v>1294</v>
      </c>
      <c r="D9" s="10">
        <v>1967.5599999999997</v>
      </c>
      <c r="E9" s="18">
        <v>499</v>
      </c>
      <c r="F9" s="8">
        <f>E9/C9*100</f>
        <v>38.562596599690877</v>
      </c>
      <c r="G9" s="10">
        <v>511.66999999999996</v>
      </c>
      <c r="H9" s="10">
        <f>G9/D9*100</f>
        <v>26.005306064363985</v>
      </c>
      <c r="I9" s="18">
        <v>19</v>
      </c>
      <c r="J9" s="10">
        <f>I9/C9*100</f>
        <v>1.4683153013910355</v>
      </c>
      <c r="K9" s="10">
        <v>7.01</v>
      </c>
      <c r="L9" s="10">
        <f>K9/D9*100</f>
        <v>0.3562788428307142</v>
      </c>
      <c r="M9" s="18">
        <f>C9-E9-I9-Q9</f>
        <v>119</v>
      </c>
      <c r="N9" s="10">
        <f>100-F9-J9-R9</f>
        <v>9.1962905718701791</v>
      </c>
      <c r="O9" s="10">
        <v>266.25</v>
      </c>
      <c r="P9" s="10">
        <v>13.6422777450243</v>
      </c>
      <c r="Q9" s="18">
        <v>657</v>
      </c>
      <c r="R9" s="10">
        <f>Q9/C9*100</f>
        <v>50.772797527047906</v>
      </c>
      <c r="S9" s="10">
        <v>1182.6300000000001</v>
      </c>
      <c r="T9" s="10">
        <f>S9/D9*100</f>
        <v>60.106426233507506</v>
      </c>
      <c r="U9" s="10"/>
      <c r="W9" s="23"/>
      <c r="X9" s="23"/>
      <c r="Y9" s="23"/>
    </row>
    <row r="10" spans="1:25" x14ac:dyDescent="0.3"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25" x14ac:dyDescent="0.3">
      <c r="D11" s="16"/>
      <c r="E11" s="15"/>
      <c r="F11" s="15"/>
      <c r="G11" s="15"/>
      <c r="H11" s="16"/>
      <c r="O11" s="38" t="s">
        <v>21</v>
      </c>
      <c r="P11" s="38"/>
      <c r="Q11" s="38"/>
      <c r="R11" s="38"/>
      <c r="S11" s="38"/>
      <c r="T11" s="38"/>
      <c r="U11" s="38"/>
    </row>
    <row r="12" spans="1:25" x14ac:dyDescent="0.3">
      <c r="E12" s="15"/>
      <c r="F12" s="15"/>
      <c r="G12" s="15"/>
      <c r="O12" s="38"/>
      <c r="P12" s="38"/>
      <c r="Q12" s="38"/>
      <c r="R12" s="38"/>
      <c r="S12" s="38"/>
      <c r="T12" s="38"/>
      <c r="U12" s="38"/>
    </row>
    <row r="13" spans="1:25" x14ac:dyDescent="0.3">
      <c r="O13" s="15"/>
    </row>
  </sheetData>
  <mergeCells count="12">
    <mergeCell ref="M5:P5"/>
    <mergeCell ref="O11:U12"/>
    <mergeCell ref="Q5:T5"/>
    <mergeCell ref="C5:D5"/>
    <mergeCell ref="U5:U6"/>
    <mergeCell ref="A1:U1"/>
    <mergeCell ref="A3:U3"/>
    <mergeCell ref="A5:A6"/>
    <mergeCell ref="B5:B6"/>
    <mergeCell ref="E5:H5"/>
    <mergeCell ref="I5:L5"/>
    <mergeCell ref="A2:U2"/>
  </mergeCells>
  <pageMargins left="0.37" right="0.25" top="0.72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3"/>
  <sheetViews>
    <sheetView tabSelected="1" workbookViewId="0">
      <selection activeCell="D7" sqref="D7"/>
    </sheetView>
  </sheetViews>
  <sheetFormatPr defaultRowHeight="12.75" x14ac:dyDescent="0.2"/>
  <cols>
    <col min="1" max="1" width="2.85546875" customWidth="1"/>
    <col min="2" max="2" width="24.28515625" customWidth="1"/>
    <col min="3" max="3" width="5.5703125" bestFit="1" customWidth="1"/>
    <col min="4" max="4" width="7.85546875" bestFit="1" customWidth="1"/>
    <col min="5" max="5" width="5.28515625" bestFit="1" customWidth="1"/>
    <col min="6" max="6" width="6.7109375" customWidth="1"/>
    <col min="7" max="7" width="7.28515625" customWidth="1"/>
    <col min="8" max="8" width="5.85546875" bestFit="1" customWidth="1"/>
    <col min="9" max="9" width="5.28515625" bestFit="1" customWidth="1"/>
    <col min="10" max="10" width="5.28515625" customWidth="1"/>
    <col min="11" max="11" width="5.28515625" bestFit="1" customWidth="1"/>
    <col min="12" max="12" width="7.28515625" bestFit="1" customWidth="1"/>
    <col min="13" max="13" width="5.28515625" bestFit="1" customWidth="1"/>
    <col min="14" max="14" width="5.28515625" customWidth="1"/>
    <col min="15" max="15" width="6.7109375" customWidth="1"/>
    <col min="16" max="16" width="7.28515625" bestFit="1" customWidth="1"/>
    <col min="17" max="17" width="5.28515625" bestFit="1" customWidth="1"/>
    <col min="18" max="18" width="7.5703125" customWidth="1"/>
    <col min="19" max="19" width="7.28515625" customWidth="1"/>
    <col min="20" max="20" width="7.28515625" bestFit="1" customWidth="1"/>
    <col min="21" max="21" width="4.7109375" bestFit="1" customWidth="1"/>
  </cols>
  <sheetData>
    <row r="1" spans="1:24" ht="22.15" customHeight="1" x14ac:dyDescent="0.2"/>
    <row r="2" spans="1:24" ht="19.899999999999999" customHeight="1" x14ac:dyDescent="0.25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4" ht="15.75" x14ac:dyDescent="0.25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4" ht="23.45" customHeight="1" x14ac:dyDescent="0.2">
      <c r="A4" s="32" t="s">
        <v>20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4" ht="23.4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4" ht="91.9" customHeight="1" x14ac:dyDescent="0.2">
      <c r="A6" s="33" t="s">
        <v>0</v>
      </c>
      <c r="B6" s="34" t="s">
        <v>4</v>
      </c>
      <c r="C6" s="27" t="s">
        <v>5</v>
      </c>
      <c r="D6" s="27"/>
      <c r="E6" s="27" t="s">
        <v>3</v>
      </c>
      <c r="F6" s="27"/>
      <c r="G6" s="27"/>
      <c r="H6" s="27"/>
      <c r="I6" s="35" t="s">
        <v>13</v>
      </c>
      <c r="J6" s="36"/>
      <c r="K6" s="36"/>
      <c r="L6" s="37"/>
      <c r="M6" s="27" t="s">
        <v>10</v>
      </c>
      <c r="N6" s="27"/>
      <c r="O6" s="27"/>
      <c r="P6" s="27"/>
      <c r="Q6" s="27" t="s">
        <v>14</v>
      </c>
      <c r="R6" s="27"/>
      <c r="S6" s="27"/>
      <c r="T6" s="27"/>
      <c r="U6" s="28" t="s">
        <v>2</v>
      </c>
    </row>
    <row r="7" spans="1:24" ht="88.15" customHeight="1" x14ac:dyDescent="0.2">
      <c r="A7" s="33"/>
      <c r="B7" s="34"/>
      <c r="C7" s="4" t="s">
        <v>7</v>
      </c>
      <c r="D7" s="4" t="s">
        <v>8</v>
      </c>
      <c r="E7" s="4" t="s">
        <v>6</v>
      </c>
      <c r="F7" s="5" t="s">
        <v>18</v>
      </c>
      <c r="G7" s="4" t="s">
        <v>9</v>
      </c>
      <c r="H7" s="5" t="s">
        <v>19</v>
      </c>
      <c r="I7" s="4" t="s">
        <v>6</v>
      </c>
      <c r="J7" s="5" t="s">
        <v>18</v>
      </c>
      <c r="K7" s="4" t="s">
        <v>9</v>
      </c>
      <c r="L7" s="5" t="s">
        <v>19</v>
      </c>
      <c r="M7" s="4" t="s">
        <v>6</v>
      </c>
      <c r="N7" s="5" t="s">
        <v>18</v>
      </c>
      <c r="O7" s="4" t="s">
        <v>9</v>
      </c>
      <c r="P7" s="5" t="s">
        <v>19</v>
      </c>
      <c r="Q7" s="4" t="s">
        <v>6</v>
      </c>
      <c r="R7" s="5" t="s">
        <v>18</v>
      </c>
      <c r="S7" s="4" t="s">
        <v>9</v>
      </c>
      <c r="T7" s="5" t="s">
        <v>19</v>
      </c>
      <c r="U7" s="29"/>
    </row>
    <row r="8" spans="1:24" s="20" customFormat="1" ht="66.599999999999994" customHeight="1" x14ac:dyDescent="0.2">
      <c r="A8" s="6">
        <v>1</v>
      </c>
      <c r="B8" s="7" t="s">
        <v>15</v>
      </c>
      <c r="C8" s="6">
        <v>605</v>
      </c>
      <c r="D8" s="8">
        <v>870.43000000000018</v>
      </c>
      <c r="E8" s="6">
        <v>255</v>
      </c>
      <c r="F8" s="8">
        <f>E8/C8*100</f>
        <v>42.148760330578511</v>
      </c>
      <c r="G8" s="8">
        <v>294.83</v>
      </c>
      <c r="H8" s="8">
        <f>G8/D8*100</f>
        <v>33.87176453017473</v>
      </c>
      <c r="I8" s="6">
        <v>12</v>
      </c>
      <c r="J8" s="8">
        <f>I8/C8*100</f>
        <v>1.9834710743801653</v>
      </c>
      <c r="K8" s="8">
        <v>7.6899999999999995</v>
      </c>
      <c r="L8" s="8">
        <f>K8/D8*100</f>
        <v>0.88347138770492728</v>
      </c>
      <c r="M8" s="6">
        <f>C8-E8-I8-Q8</f>
        <v>28</v>
      </c>
      <c r="N8" s="8">
        <f>100-R8-J8-F8</f>
        <v>4.6280991735537285</v>
      </c>
      <c r="O8" s="8">
        <v>44.09</v>
      </c>
      <c r="P8" s="8">
        <f>100-T8-L8-H8</f>
        <v>5.0653125466723452</v>
      </c>
      <c r="Q8" s="6">
        <v>310</v>
      </c>
      <c r="R8" s="8">
        <f>Q8/C8*100</f>
        <v>51.239669421487598</v>
      </c>
      <c r="S8" s="8">
        <v>523.82000000000005</v>
      </c>
      <c r="T8" s="8">
        <f>S8/D8*100</f>
        <v>60.179451535447996</v>
      </c>
      <c r="U8" s="8"/>
    </row>
    <row r="9" spans="1:24" s="20" customFormat="1" ht="55.9" customHeight="1" x14ac:dyDescent="0.2">
      <c r="A9" s="6">
        <v>2</v>
      </c>
      <c r="B9" s="7" t="s">
        <v>16</v>
      </c>
      <c r="C9" s="6">
        <v>143</v>
      </c>
      <c r="D9" s="8">
        <v>126.69999999999999</v>
      </c>
      <c r="E9" s="6">
        <v>68</v>
      </c>
      <c r="F9" s="8">
        <f>E9/C9*100</f>
        <v>47.552447552447553</v>
      </c>
      <c r="G9" s="8">
        <v>54.44</v>
      </c>
      <c r="H9" s="8">
        <f>G9/D9*100</f>
        <v>42.967640094711918</v>
      </c>
      <c r="I9" s="6">
        <v>0</v>
      </c>
      <c r="J9" s="8">
        <f>I9/C9*100</f>
        <v>0</v>
      </c>
      <c r="K9" s="8">
        <v>0</v>
      </c>
      <c r="L9" s="8">
        <f>K9/D9*100</f>
        <v>0</v>
      </c>
      <c r="M9" s="6">
        <f>C9-E9-I9-Q9</f>
        <v>13</v>
      </c>
      <c r="N9" s="8">
        <f>100-R9-J9-F9</f>
        <v>9.0909090909090935</v>
      </c>
      <c r="O9" s="8">
        <v>7.26</v>
      </c>
      <c r="P9" s="8">
        <f>100-T9-L9-H9</f>
        <v>5.7300710339384366</v>
      </c>
      <c r="Q9" s="6">
        <v>62</v>
      </c>
      <c r="R9" s="8">
        <f>Q9/C9*100</f>
        <v>43.356643356643353</v>
      </c>
      <c r="S9" s="8">
        <v>65</v>
      </c>
      <c r="T9" s="8">
        <f>S9/D9*100</f>
        <v>51.302288871349646</v>
      </c>
      <c r="U9" s="8"/>
    </row>
    <row r="10" spans="1:24" s="21" customFormat="1" x14ac:dyDescent="0.2">
      <c r="A10" s="3"/>
      <c r="B10" s="9" t="s">
        <v>1</v>
      </c>
      <c r="C10" s="18">
        <v>748</v>
      </c>
      <c r="D10" s="10">
        <v>997.13000000000011</v>
      </c>
      <c r="E10" s="18">
        <v>323</v>
      </c>
      <c r="F10" s="10">
        <f>E10/C10*100</f>
        <v>43.18181818181818</v>
      </c>
      <c r="G10" s="10">
        <v>349.27</v>
      </c>
      <c r="H10" s="10">
        <f>G10/D10*100</f>
        <v>35.02752900825368</v>
      </c>
      <c r="I10" s="18">
        <v>12</v>
      </c>
      <c r="J10" s="10">
        <f>I10/C10*100</f>
        <v>1.6042780748663104</v>
      </c>
      <c r="K10" s="10">
        <v>7.6899999999999995</v>
      </c>
      <c r="L10" s="10">
        <f>K10/D10*100</f>
        <v>0.77121338240750936</v>
      </c>
      <c r="M10" s="18">
        <f>C10-E10-I10-Q10</f>
        <v>41</v>
      </c>
      <c r="N10" s="10">
        <f>100-R10-J10-F10</f>
        <v>5.4812834224598959</v>
      </c>
      <c r="O10" s="10">
        <v>51.35</v>
      </c>
      <c r="P10" s="10">
        <f>100-T10-L10-H10</f>
        <v>5.149779868221799</v>
      </c>
      <c r="Q10" s="18">
        <v>372</v>
      </c>
      <c r="R10" s="10">
        <f>Q10/C10*100</f>
        <v>49.732620320855617</v>
      </c>
      <c r="S10" s="10">
        <v>588.82000000000005</v>
      </c>
      <c r="T10" s="10">
        <f>S10/D10*100</f>
        <v>59.051477741117012</v>
      </c>
      <c r="U10" s="10"/>
      <c r="W10" s="24"/>
      <c r="X10" s="24"/>
    </row>
    <row r="12" spans="1:24" x14ac:dyDescent="0.2">
      <c r="O12" s="39" t="s">
        <v>21</v>
      </c>
      <c r="P12" s="39"/>
      <c r="Q12" s="39"/>
      <c r="R12" s="39"/>
      <c r="S12" s="39"/>
      <c r="T12" s="39"/>
      <c r="U12" s="39"/>
      <c r="X12" s="22"/>
    </row>
    <row r="13" spans="1:24" x14ac:dyDescent="0.2">
      <c r="D13" s="26"/>
      <c r="O13" s="39"/>
      <c r="P13" s="39"/>
      <c r="Q13" s="39"/>
      <c r="R13" s="39"/>
      <c r="S13" s="39"/>
      <c r="T13" s="39"/>
      <c r="U13" s="39"/>
      <c r="W13" s="22"/>
    </row>
  </sheetData>
  <mergeCells count="12">
    <mergeCell ref="A2:U2"/>
    <mergeCell ref="A3:U3"/>
    <mergeCell ref="A4:U4"/>
    <mergeCell ref="A6:A7"/>
    <mergeCell ref="B6:B7"/>
    <mergeCell ref="O12:U13"/>
    <mergeCell ref="C6:D6"/>
    <mergeCell ref="E6:H6"/>
    <mergeCell ref="I6:L6"/>
    <mergeCell ref="M6:P6"/>
    <mergeCell ref="Q6:T6"/>
    <mergeCell ref="U6:U7"/>
  </mergeCells>
  <pageMargins left="0.25" right="0.25" top="0.43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GIA TH TOAN Tỉnh Hà Tĩnh</vt:lpstr>
      <vt:lpstr>ĐANH GIA -CMD TOAN TINH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Mr.Ngoc</cp:lastModifiedBy>
  <cp:lastPrinted>2018-12-06T06:45:09Z</cp:lastPrinted>
  <dcterms:created xsi:type="dcterms:W3CDTF">2015-02-09T01:24:18Z</dcterms:created>
  <dcterms:modified xsi:type="dcterms:W3CDTF">2018-12-06T06:50:27Z</dcterms:modified>
</cp:coreProperties>
</file>