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Sô_la_mviê_cNa_y" defaultThemeVersion="124226"/>
  <bookViews>
    <workbookView xWindow="-120" yWindow="-120" windowWidth="24240" windowHeight="13740"/>
  </bookViews>
  <sheets>
    <sheet name="PL1.TTrUB" sheetId="19" r:id="rId1"/>
    <sheet name="PL2. TTrUB" sheetId="18" r:id="rId2"/>
    <sheet name="PL1.NQ" sheetId="20" r:id="rId3"/>
    <sheet name="PL2. NQ" sheetId="21" r:id="rId4"/>
  </sheets>
  <externalReferences>
    <externalReference r:id="rId5"/>
  </externalReferences>
  <definedNames>
    <definedName name="_Fill" localSheetId="3" hidden="1">#REF!</definedName>
    <definedName name="_Fill" localSheetId="1" hidden="1">#REF!</definedName>
    <definedName name="_Fill" hidden="1">#REF!</definedName>
    <definedName name="_xlnm._FilterDatabase" localSheetId="2" hidden="1">PL1.NQ!$A$8:$P$8</definedName>
    <definedName name="_xlnm._FilterDatabase" localSheetId="0" hidden="1">PL1.TTrUB!$A$8:$Q$8</definedName>
    <definedName name="_Key1" localSheetId="3" hidden="1">#REF!</definedName>
    <definedName name="_Key1" localSheetId="1" hidden="1">#REF!</definedName>
    <definedName name="_Key1" hidden="1">#REF!</definedName>
    <definedName name="_Key2" localSheetId="3" hidden="1">#REF!</definedName>
    <definedName name="_Key2" localSheetId="1" hidden="1">#REF!</definedName>
    <definedName name="_Key2" hidden="1">#REF!</definedName>
    <definedName name="_Order1" hidden="1">255</definedName>
    <definedName name="_Order2" hidden="1">255</definedName>
    <definedName name="_Sort" localSheetId="3" hidden="1">#REF!</definedName>
    <definedName name="_Sort" localSheetId="1" hidden="1">#REF!</definedName>
    <definedName name="_Sort" hidden="1">#REF!</definedName>
    <definedName name="CLVC3">0.1</definedName>
    <definedName name="DataFilter" localSheetId="2">[1]!DataFilter</definedName>
    <definedName name="DataFilter" localSheetId="0">[1]!DataFilter</definedName>
    <definedName name="DataFilter" localSheetId="3">[1]!DataFilter</definedName>
    <definedName name="DataFilter" localSheetId="1">[1]!DataFilter</definedName>
    <definedName name="DataFilter">[1]!DataFilter</definedName>
    <definedName name="DataSort" localSheetId="2">[1]!DataSort</definedName>
    <definedName name="DataSort" localSheetId="0">[1]!DataSort</definedName>
    <definedName name="DataSort" localSheetId="3">[1]!DataSort</definedName>
    <definedName name="DataSort" localSheetId="1">[1]!DataSort</definedName>
    <definedName name="DataSort">[1]!DataSort</definedName>
    <definedName name="GoBack" localSheetId="2">[1]Sheet1!GoBack</definedName>
    <definedName name="GoBack" localSheetId="0">[1]Sheet1!GoBack</definedName>
    <definedName name="GoBack" localSheetId="3">[1]Sheet1!GoBack</definedName>
    <definedName name="GoBack" localSheetId="1">[1]Sheet1!GoBack</definedName>
    <definedName name="GoBack">[1]Sheet1!GoBack</definedName>
    <definedName name="h" hidden="1">{"'Sheet1'!$L$16"}</definedName>
    <definedName name="Heä_soá_laép_xaø_H">1.7</definedName>
    <definedName name="HSCT3">0.1</definedName>
    <definedName name="HSDN">2.5</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2">PL1.NQ!$A$1:$O$43</definedName>
    <definedName name="_xlnm.Print_Area" localSheetId="0">PL1.TTrUB!$A$1:$P$43</definedName>
    <definedName name="_xlnm.Print_Area" localSheetId="3">'PL2. NQ'!$A$1:$R$22</definedName>
    <definedName name="_xlnm.Print_Area" localSheetId="1">'PL2. TTrUB'!$A$1:$R$22</definedName>
    <definedName name="_xlnm.Print_Titles" localSheetId="2">PL1.NQ!$5:$8</definedName>
    <definedName name="_xlnm.Print_Titles" localSheetId="0">PL1.TTrUB!$5:$8</definedName>
    <definedName name="_xlnm.Print_Titles" localSheetId="3">'PL2. NQ'!$4:$10</definedName>
    <definedName name="_xlnm.Print_Titles" localSheetId="1">'PL2. TTrUB'!$4:$10</definedName>
    <definedName name="TaxTV">10%</definedName>
    <definedName name="TaxXL">5%</definedName>
    <definedName name="wrn.chi._.tiÆt." hidden="1">{#N/A,#N/A,FALSE,"Chi tiÆt"}</definedName>
    <definedName name="XCCT">0.5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8" l="1"/>
  <c r="N19" i="21" l="1"/>
  <c r="M19" i="21"/>
  <c r="M17" i="21" s="1"/>
  <c r="M11" i="21" s="1"/>
  <c r="I18" i="21"/>
  <c r="J18" i="21" s="1"/>
  <c r="J17" i="21" s="1"/>
  <c r="Q17" i="21"/>
  <c r="P17" i="21"/>
  <c r="O17" i="21"/>
  <c r="O11" i="21" s="1"/>
  <c r="N17" i="21"/>
  <c r="L17" i="21"/>
  <c r="K17" i="21"/>
  <c r="I17" i="21"/>
  <c r="H17" i="21"/>
  <c r="G17" i="21"/>
  <c r="F17" i="21"/>
  <c r="E17" i="21"/>
  <c r="Q14" i="21"/>
  <c r="F14" i="21"/>
  <c r="Q13" i="21"/>
  <c r="Q12" i="21"/>
  <c r="Q11" i="21" s="1"/>
  <c r="P12" i="21"/>
  <c r="P11" i="21" s="1"/>
  <c r="O12" i="21"/>
  <c r="N12" i="21"/>
  <c r="M12" i="21"/>
  <c r="L12" i="21"/>
  <c r="L11" i="21" s="1"/>
  <c r="K12" i="21"/>
  <c r="K11" i="21" s="1"/>
  <c r="J12" i="21"/>
  <c r="J11" i="21" s="1"/>
  <c r="I12" i="21"/>
  <c r="I11" i="21" s="1"/>
  <c r="H12" i="21"/>
  <c r="H11" i="21" s="1"/>
  <c r="G12" i="21"/>
  <c r="F12" i="21"/>
  <c r="E12" i="21"/>
  <c r="E11" i="21" s="1"/>
  <c r="K40" i="20"/>
  <c r="K39" i="20"/>
  <c r="K27" i="20" s="1"/>
  <c r="K26" i="20" s="1"/>
  <c r="I39" i="20"/>
  <c r="J39" i="20" s="1"/>
  <c r="J27" i="20" s="1"/>
  <c r="J26" i="20" s="1"/>
  <c r="L33" i="20"/>
  <c r="L27" i="20" s="1"/>
  <c r="L26" i="20" s="1"/>
  <c r="F32" i="20"/>
  <c r="F27" i="20" s="1"/>
  <c r="F26" i="20" s="1"/>
  <c r="N27" i="20"/>
  <c r="N26" i="20" s="1"/>
  <c r="H27" i="20"/>
  <c r="G27" i="20"/>
  <c r="G26" i="20" s="1"/>
  <c r="E27" i="20"/>
  <c r="E26" i="20" s="1"/>
  <c r="H26" i="20"/>
  <c r="N20" i="20"/>
  <c r="M20" i="20"/>
  <c r="L20" i="20"/>
  <c r="K20" i="20"/>
  <c r="J20" i="20"/>
  <c r="I20" i="20"/>
  <c r="H20" i="20"/>
  <c r="G20" i="20"/>
  <c r="F20" i="20"/>
  <c r="E20" i="20"/>
  <c r="N18" i="20"/>
  <c r="N11" i="20" s="1"/>
  <c r="N10" i="20" s="1"/>
  <c r="M11" i="20"/>
  <c r="M10" i="20" s="1"/>
  <c r="L11" i="20"/>
  <c r="K11" i="20"/>
  <c r="K10" i="20" s="1"/>
  <c r="K9" i="20" s="1"/>
  <c r="J11" i="20"/>
  <c r="I11" i="20"/>
  <c r="H11" i="20"/>
  <c r="G11" i="20"/>
  <c r="F11" i="20"/>
  <c r="E11" i="20"/>
  <c r="E10" i="20" s="1"/>
  <c r="I10" i="20"/>
  <c r="H10" i="20"/>
  <c r="H9" i="20" s="1"/>
  <c r="G10" i="20"/>
  <c r="G9" i="20" s="1"/>
  <c r="K40" i="19"/>
  <c r="K27" i="19" s="1"/>
  <c r="K26" i="19" s="1"/>
  <c r="K39" i="19"/>
  <c r="I39" i="19"/>
  <c r="J39" i="19" s="1"/>
  <c r="J27" i="19" s="1"/>
  <c r="J26" i="19" s="1"/>
  <c r="L33" i="19"/>
  <c r="M33" i="19" s="1"/>
  <c r="M27" i="19" s="1"/>
  <c r="F32" i="19"/>
  <c r="F27" i="19" s="1"/>
  <c r="F26" i="19" s="1"/>
  <c r="N27" i="19"/>
  <c r="N26" i="19" s="1"/>
  <c r="L27" i="19"/>
  <c r="L26" i="19" s="1"/>
  <c r="I27" i="19"/>
  <c r="I26" i="19" s="1"/>
  <c r="H27" i="19"/>
  <c r="H26" i="19" s="1"/>
  <c r="G27" i="19"/>
  <c r="G26" i="19" s="1"/>
  <c r="E27" i="19"/>
  <c r="E26" i="19"/>
  <c r="N20" i="19"/>
  <c r="M20" i="19"/>
  <c r="L20" i="19"/>
  <c r="K20" i="19"/>
  <c r="J20" i="19"/>
  <c r="I20" i="19"/>
  <c r="H20" i="19"/>
  <c r="G20" i="19"/>
  <c r="F20" i="19"/>
  <c r="E20" i="19"/>
  <c r="N18" i="19"/>
  <c r="N11" i="19" s="1"/>
  <c r="N10" i="19" s="1"/>
  <c r="M11" i="19"/>
  <c r="L11" i="19"/>
  <c r="K11" i="19"/>
  <c r="J11" i="19"/>
  <c r="I11" i="19"/>
  <c r="H11" i="19"/>
  <c r="H10" i="19" s="1"/>
  <c r="G11" i="19"/>
  <c r="G10" i="19" s="1"/>
  <c r="F11" i="19"/>
  <c r="E11" i="19"/>
  <c r="K10" i="19"/>
  <c r="N19" i="18"/>
  <c r="M19" i="18" s="1"/>
  <c r="M17" i="18" s="1"/>
  <c r="I18" i="18"/>
  <c r="J18" i="18" s="1"/>
  <c r="J17" i="18" s="1"/>
  <c r="Q17" i="18"/>
  <c r="P17" i="18"/>
  <c r="O17" i="18"/>
  <c r="L17" i="18"/>
  <c r="L11" i="18" s="1"/>
  <c r="K17" i="18"/>
  <c r="K11" i="18" s="1"/>
  <c r="I17" i="18"/>
  <c r="H17" i="18"/>
  <c r="G17" i="18"/>
  <c r="F17" i="18"/>
  <c r="E17" i="18"/>
  <c r="Q14" i="18"/>
  <c r="F14" i="18"/>
  <c r="Q13" i="18"/>
  <c r="P12" i="18"/>
  <c r="O12" i="18"/>
  <c r="O11" i="18" s="1"/>
  <c r="N12" i="18"/>
  <c r="M12" i="18"/>
  <c r="L12" i="18"/>
  <c r="K12" i="18"/>
  <c r="J12" i="18"/>
  <c r="I12" i="18"/>
  <c r="H12" i="18"/>
  <c r="G12" i="18"/>
  <c r="G11" i="18" s="1"/>
  <c r="F12" i="18"/>
  <c r="E12" i="18"/>
  <c r="I11" i="18"/>
  <c r="J11" i="18" l="1"/>
  <c r="F11" i="21"/>
  <c r="G11" i="21"/>
  <c r="N11" i="21"/>
  <c r="E9" i="20"/>
  <c r="J10" i="20"/>
  <c r="F10" i="20"/>
  <c r="F9" i="20" s="1"/>
  <c r="L10" i="20"/>
  <c r="I27" i="20"/>
  <c r="I26" i="20" s="1"/>
  <c r="I9" i="20" s="1"/>
  <c r="J9" i="20"/>
  <c r="N9" i="20"/>
  <c r="L9" i="20"/>
  <c r="M33" i="20"/>
  <c r="M27" i="20" s="1"/>
  <c r="M26" i="20" s="1"/>
  <c r="M9" i="20" s="1"/>
  <c r="E11" i="18"/>
  <c r="M11" i="18"/>
  <c r="F11" i="18"/>
  <c r="H11" i="18"/>
  <c r="P11" i="18"/>
  <c r="Q12" i="18"/>
  <c r="Q11" i="18" s="1"/>
  <c r="L10" i="19"/>
  <c r="L9" i="19" s="1"/>
  <c r="E10" i="19"/>
  <c r="E9" i="19" s="1"/>
  <c r="M10" i="19"/>
  <c r="N9" i="19"/>
  <c r="J10" i="19"/>
  <c r="J9" i="19" s="1"/>
  <c r="G9" i="19"/>
  <c r="F10" i="19"/>
  <c r="F9" i="19" s="1"/>
  <c r="I10" i="19"/>
  <c r="I9" i="19" s="1"/>
  <c r="K9" i="19"/>
  <c r="M26" i="19"/>
  <c r="H9" i="19"/>
  <c r="N17" i="18"/>
  <c r="N11" i="18" s="1"/>
  <c r="M9" i="19" l="1"/>
</calcChain>
</file>

<file path=xl/sharedStrings.xml><?xml version="1.0" encoding="utf-8"?>
<sst xmlns="http://schemas.openxmlformats.org/spreadsheetml/2006/main" count="392" uniqueCount="146">
  <si>
    <t>STT</t>
  </si>
  <si>
    <t>Danh mục dự án</t>
  </si>
  <si>
    <t>Quyết định đầu tư</t>
  </si>
  <si>
    <t>Đề xuất điều chỉnh kế hoạch vốn</t>
  </si>
  <si>
    <t>Chủ đầu tư</t>
  </si>
  <si>
    <t>Ghi chú</t>
  </si>
  <si>
    <t>Số quyết định; ngày, tháng, năm ban hành</t>
  </si>
  <si>
    <t xml:space="preserve">TMĐT </t>
  </si>
  <si>
    <t>Tổng số (tất cả các nguồn vốn)</t>
  </si>
  <si>
    <t>Trong đó: vốn NSTW, NST</t>
  </si>
  <si>
    <t>Điều chỉnh giảm (-)</t>
  </si>
  <si>
    <t>Điều chỉnh tăng (+)</t>
  </si>
  <si>
    <t>Số quyết định giao vốn của UBND tỉnh (ban đầu)</t>
  </si>
  <si>
    <t>TỔNG SỐ</t>
  </si>
  <si>
    <t>Dự án rút kế hoạch vốn</t>
  </si>
  <si>
    <t>Dự án bổ sung kế hoạch vốn</t>
  </si>
  <si>
    <t>UBND huyện Cẩm Xuyên</t>
  </si>
  <si>
    <t>I</t>
  </si>
  <si>
    <t>II</t>
  </si>
  <si>
    <t>UBND huyện Lộc Hà</t>
  </si>
  <si>
    <t>Đường cứu hộ, cứu nạn cho nhân dân các xã ven biển huyện Lộc Hà</t>
  </si>
  <si>
    <t>3246
29/10/2014</t>
  </si>
  <si>
    <t>A</t>
  </si>
  <si>
    <t>B</t>
  </si>
  <si>
    <t>Mã dự án (TABMIS)</t>
  </si>
  <si>
    <t>Kế hoạch vốn được giao/kéo dài năm 2022</t>
  </si>
  <si>
    <t>Dự kiến giải ngân đến hết ngày 31/12/2022</t>
  </si>
  <si>
    <t>Số vốn còn lại dự kiến đến hết ngày 31/12/2022 không giải ngân hết</t>
  </si>
  <si>
    <t>Đường LX03 đoạn từ Thiên Cầm đến xã Cẩm Hòa, huyện Cẩm Xuyên</t>
  </si>
  <si>
    <t>27/NQ-HĐND; 06/11/2021</t>
  </si>
  <si>
    <t>Quảng trường biển Cửa Sót Lộc Hà</t>
  </si>
  <si>
    <t>247/NQ-HĐND</t>
  </si>
  <si>
    <t>Nâng cấp, cải tạo Bệnh viện đa khoa huyện Cẩm Xuyên</t>
  </si>
  <si>
    <t>NQ 27/NQ-HĐND ngày 06/11/2021</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</si>
  <si>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</si>
  <si>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Chỉnh trang, hoàn thiện hạ tầng kỹ thuật Khu Công nghiệp Vũng Áng I</t>
  </si>
  <si>
    <t>27/NQ-HĐND ngày 06/11/2021</t>
  </si>
  <si>
    <t>Xử lý ngập úng tại Khu công nghiệp Gia Lách, huyện Nghi Xuân</t>
  </si>
  <si>
    <t>Dự án cấp điện nông thôn từ lưới điện quốc gia tỉnh Hà Tĩnh (EU tài trợ)</t>
  </si>
  <si>
    <t>7768841</t>
  </si>
  <si>
    <t>949/QĐ-UBND ngày 23/3/2020</t>
  </si>
  <si>
    <t>Dự án 'Cung cấp thiết bị y tế cho Bệnh viện Đa khoa huyện Đức Thọ, tỉnh Hà Tĩnh</t>
  </si>
  <si>
    <t>QĐ số 726/QĐ-UBND ngày 03/3/2020 của UBND tỉnh</t>
  </si>
  <si>
    <t>Bệnh viện đa khoa Đức Thọ</t>
  </si>
  <si>
    <t>Giải ngân đến hết ngày 30/9/2022</t>
  </si>
  <si>
    <t>4290/QĐ-UBND ngày 31/12/2021</t>
  </si>
  <si>
    <t>940/QĐ-UBND ngày 06/5/2022</t>
  </si>
  <si>
    <t xml:space="preserve">4586/QĐ-UBND ngày 31/12/2020 </t>
  </si>
  <si>
    <t>Ban QLDA ĐTXDCT dân dụng và công nghiệp tỉnh</t>
  </si>
  <si>
    <t>Dự án đang thực hiện thủ tục đề xuất điều chỉnh kế hoạch lựa chọn nhà thầu và hồ sơ mời thầu</t>
  </si>
  <si>
    <t>Nguồn vốn</t>
  </si>
  <si>
    <t>Dự án gặp vướng mắc trong hồ sơ quyết toán; dự kiến không thể hoàn thành, quyết toán để giải ngân hết trong năm 2022</t>
  </si>
  <si>
    <t>Dự án xây dựng đường Hàm Nghi kéo dài</t>
  </si>
  <si>
    <t>QĐ số 3499/QĐ-UBND ngày 22/10/2021</t>
  </si>
  <si>
    <t>Dự án dự kiến triển khai thi công trong tháng 10/2022, Chủ đầu tư đề xuất bổ sung kế hoạch vốn</t>
  </si>
  <si>
    <t>Ban Quản lý dự án đầu tư xây dựng công trình giao thông tỉnh</t>
  </si>
  <si>
    <t>Ban quản lý dự án đầu tư xây dựng khu vực Khu kinh tế tỉnh</t>
  </si>
  <si>
    <t>NSTT 2022</t>
  </si>
  <si>
    <t>Dự án dự kiến triển khai vào quý III năm 2022, Chủ đầu tư đề xuất bổ sung vốn</t>
  </si>
  <si>
    <t>Dự án đang thực hiện điều chỉnh lại chủ trương đầu tư, chưa hoàn thành công tác CBĐT để giải ngân nguồn vốn</t>
  </si>
  <si>
    <t>Xây dựng di tích làng K130, xã Tiến Lộc (nay là thị trấn Nghèn), huyện Can Lộc.</t>
  </si>
  <si>
    <t>3751; 18/11/2021</t>
  </si>
  <si>
    <t>UBND huyện Can Lộc</t>
  </si>
  <si>
    <t>Dự án đã triển khai thi công, Chủ đầu tư đề xuất bố sung kế hoạch vốn</t>
  </si>
  <si>
    <t>Dự án Đường huyện lộ ĐH56 đoạn qua xã Hòa Lạc, huyện Đức Thọ</t>
  </si>
  <si>
    <t>Số 955/QĐ-UBND ngày 09/5/2022</t>
  </si>
  <si>
    <t>UBND huyện Đức Thọ</t>
  </si>
  <si>
    <t>Dự án đang triển khai thi công, Chủ đầu tư đề xuất bổ sung kế hoạch vốn</t>
  </si>
  <si>
    <t>NSTT 2021</t>
  </si>
  <si>
    <t xml:space="preserve">Vướng mắc GPMB, một số hạng mục không thực hiện được </t>
  </si>
  <si>
    <t>4586/QĐ-UBND ngày  31/12/2020</t>
  </si>
  <si>
    <t>1169/QĐ-UBND ngày 07/6/2022</t>
  </si>
  <si>
    <t>Dự án chưa hoàn thành thủ tục đầu tư để giải ngân, Chủ đầu tư đề xuất điều chuyển vốn</t>
  </si>
  <si>
    <t>NSTT 2022 chưa giao</t>
  </si>
  <si>
    <t>NSTT + Tiền đất</t>
  </si>
  <si>
    <t>NSTT 2022 đối ứng</t>
  </si>
  <si>
    <t>NSTT 2021 đối ứng</t>
  </si>
  <si>
    <t>4586/QĐ-UBND ngày 31/12/2020</t>
  </si>
  <si>
    <t>ĐVT: Triệu đồng</t>
  </si>
  <si>
    <t xml:space="preserve">Nguồn ngân sách xây dựng cơ bản tập trung năm 2021 kéo dài </t>
  </si>
  <si>
    <t>Nguồn ngân sách xây dựng cơ bản tập trung năm 2022</t>
  </si>
  <si>
    <t>269/NQ-HĐND; 18/3/2021</t>
  </si>
  <si>
    <t>KẾ HOẠCH VỐN ĐÃ ĐƯỢC ỦY BAN NHÂN DÂN TỈNH GIAO CHI TIẾT</t>
  </si>
  <si>
    <t>KẾ HOẠCH VỐN ĐÃ ĐƯỢC HĐND TỈNH  PHÂN BỔ NHƯNG CHƯA ĐỦ ĐIỀU KIỆN GIAO CHI TIẾT</t>
  </si>
  <si>
    <t>Dự án chưa hoàn thiện thủ tục đầu tư để giao vốn và giải ngân</t>
  </si>
  <si>
    <t>Đơn vị: Triệu đồng</t>
  </si>
  <si>
    <t>Mã dự án</t>
  </si>
  <si>
    <t>Trong đó: vốn NSĐP</t>
  </si>
  <si>
    <t>Tổng số</t>
  </si>
  <si>
    <t>Trong đó</t>
  </si>
  <si>
    <t>Thanh toán nợ XDCB</t>
  </si>
  <si>
    <t>NHIỆM VỤ CHUẨN BỊ ĐẦU TƯ</t>
  </si>
  <si>
    <t>1</t>
  </si>
  <si>
    <t>2</t>
  </si>
  <si>
    <t>Dự án Đường từ Quốc lộ 12C đi Khu liên hợp gang thép Formosa, tỉnh Hà Tĩnh</t>
  </si>
  <si>
    <t>Dự kiến kế hoạch năm 2022</t>
  </si>
  <si>
    <t>Dự án Kè bảo vệ bờ sông Ngàn Sâu đoạn qua xã Hòa Lạc, huyện Đức Thọ</t>
  </si>
  <si>
    <t>3</t>
  </si>
  <si>
    <t>4</t>
  </si>
  <si>
    <t>Quyết định phê duyệt dự toán nhiệm vụ CBĐT, nhiệm vụ Quy hoạch</t>
  </si>
  <si>
    <t>718/QĐ-BQLDA; 30/8/2022</t>
  </si>
  <si>
    <t>Dự án Đầu tư xây dựng nâng cấp, cải tạo và mua sắm trang thiết bị cho 04 bệnh viện đa khoa, Trung tâm y tế tuyến huyện, tỉnh Hà Tĩnh</t>
  </si>
  <si>
    <t>Dự án đầu tư xây mới, nâng cấp, cải tạo 19 Trạm y tế tuyến xã, tỉnh Hà Tĩnh</t>
  </si>
  <si>
    <t>137/QĐ-BQLDAKV; 20/7/2022</t>
  </si>
  <si>
    <t>Lũy kế vốn bố trí từ khởi công đến hết năm 2022</t>
  </si>
  <si>
    <t>Giai đoạn 2022-2025</t>
  </si>
  <si>
    <t>Nhu cầu vốn CBĐT và NVQH 5 năm giai đoạn 2022-2025</t>
  </si>
  <si>
    <t>Dự kiến kế hoạch vốn CBĐT và NVQH 5 năm giai đoạn 2022-2025</t>
  </si>
  <si>
    <t>Dự án rà soát, điều chỉnh Quy hoạch tổng thể phát triển kinh tế - xã hội đến năm 2020, lập Quy hoạch tỉnh giai đoạn 2021-2030, tầm nhìn đến năm 2050</t>
  </si>
  <si>
    <t>4046; 29/12/2017 561; 13/02/2018 3562; 22/10/2020</t>
  </si>
  <si>
    <t>Dự án quá thời gian bố trí vốn; đề xuất cho kéo dài thời gian bố trí vốn đến hết năm 2023</t>
  </si>
  <si>
    <t>Khảo sát, lập điều chỉnh quy hoạch chung thành phố Hà Tĩnh và vùng phụ cận đến năm 2045, tầm nhìn đến năm 2060</t>
  </si>
  <si>
    <t>Đường giao thông trục chính nối các xã sát nhập xã Kim Hoa, huyện Hương Sơn</t>
  </si>
  <si>
    <t>1827/QĐ-UBND; 06/9/2022</t>
  </si>
  <si>
    <t>7950001</t>
  </si>
  <si>
    <t>Danh mục  nhiệm vụ, dự án</t>
  </si>
  <si>
    <t>Nhiệm vụ, dự án rút kế hoạch vốn</t>
  </si>
  <si>
    <t>Vốn thực hiện các nhiệm vụ chuẩn bị đầu tư và nhiệm vụ quy hoạch cấp tỉnh (tại mục A, Phụ lục số 13 Nghị quyết số 42/NQ-HĐND ngày 16/12/2021)</t>
  </si>
  <si>
    <t>Dự án dự kiến triển khai cuối năm 2022, Chủ đầu tư đề xuất bổ sung kế hoạch vốn</t>
  </si>
  <si>
    <t>UBND huyện Hương Sơn</t>
  </si>
  <si>
    <t>Nguồn vốn dự kiến bố trí dự án điều chỉnh quy hoạch chung Thành phố Hà Tĩnh nhưng chưa hoàn thành thủ tục đầu tư, phần vốn có thể điều chuyển cho các dự án khác chỉ đạt 04/9 tỷ đồng.</t>
  </si>
  <si>
    <t>Trung tâm chính trị huyện Kỳ Anh</t>
  </si>
  <si>
    <t xml:space="preserve">622/QĐ-BGTVT 02/3/2016 </t>
  </si>
  <si>
    <t>Dự án hoàn thành, quyết toán dự án thành phần</t>
  </si>
  <si>
    <t>1183/QĐ-UBND; 07/6/2022</t>
  </si>
  <si>
    <t>1033/QĐ-UBND; 19/5/2022</t>
  </si>
  <si>
    <t>849/QĐ-UBND 30/3/2017;  1155/QĐ-UBND  28/4/2017</t>
  </si>
  <si>
    <t>Tiểu dự án tại tỉnh Hà Tĩnh thuộc Dự án Khắc phục khẩn cấp hậu quả thiên tai tại một số tỉnh miền Trung (Bổ sung vốn đối ứng ODA)</t>
  </si>
  <si>
    <t>Dự án: Đầu tư xây dựng cầu dân sinh và quản lý tài sản đường địa phương - LRAMP (Bổ sung vốn đối ứng ODA)</t>
  </si>
  <si>
    <t>Ban Quản lý dự án đầu xây dựng công trình Nông nghiệp và Phát triển nông thôn tỉnh Hà Tĩnh</t>
  </si>
  <si>
    <t>UBND huyện Kỳ Anh</t>
  </si>
  <si>
    <t xml:space="preserve">Thu hồi  ứng trước </t>
  </si>
  <si>
    <t>NHIỆM VỤ QUY HOẠCH CẤP TỈNH</t>
  </si>
  <si>
    <t>Giải ngân đến hết ngày 24/10/2022</t>
  </si>
  <si>
    <t>ỦY BAN NHÂN DÂN TỈNH</t>
  </si>
  <si>
    <t>Phụ lục 01: DANH MỤC DỰ ÁN ĐỀ XUẤT ĐIỀU CHUYỂN KẾ HOẠCH ĐẦU TƯ CÔNG VỐN NGÂN SÁCH ĐỊA PHƯƠNG NĂM 2022 GIỮA CÁC ĐỊA PHƯƠNG, ĐƠN VỊ</t>
  </si>
  <si>
    <t>Phụ lục 2: DỰ KIẾN PHƯƠNG ÁN PHÂN KHAI VỐN THỰC HIỆN NHIỆM VỤ CHUẨN BỊ ĐẦU TƯ VÀ NHIỆM VỤ QUY HOẠCH CẤP TỈNH
TỪ NGUỒN NGÂN SÁCH XDCB TẬP TRUNG GIAI ĐOẠN 2021-2025 VÀ NĂM 2022</t>
  </si>
  <si>
    <t>Phụ lục 01: DANH MỤC DỰ ÁN ĐIỀU CHỈNH KẾ HOẠCH ĐẦU TƯ CÔNG VỐN NGÂN SÁCH ĐỊA PHƯƠNG NĂM 2022</t>
  </si>
  <si>
    <t>(Ban hành kèm theo Nghị quyết số                 /NQ-HĐND ngày                 /11/2022 của Hội đồng nhân dân tỉnh)</t>
  </si>
  <si>
    <t>HỘI ĐỒNG NHÂN DÂN TỈNH</t>
  </si>
  <si>
    <t>Phụ lục 2: PHƯƠNG ÁN PHÂN KHAI VỐN THỰC HIỆN NHIỆM VỤ CHUẨN BỊ ĐẦU TƯ VÀ NHIỆM VỤ QUY HOẠCH CẤP TỈNH
TỪ NGUỒN NGÂN SÁCH XDCB TẬP TRUNG GIAI ĐOẠN 2021-2025 VÀ NĂM 2022</t>
  </si>
  <si>
    <t>Cho phép kéo dài thời gian bố trí vốn đến hết năm 2023</t>
  </si>
  <si>
    <t>Dự án chưa hoàn thiện thủ tục đầu tư để giao vốn và giải ngân; đề xuất rút 07/12 tỷ đồng kế hoạch vốn để điều chuyển cho các dự án khác. Số vốn còn lại chưa có phương án điều chuyển (do không có dự án đề xuất bổ sung kế hoạch vốn)</t>
  </si>
  <si>
    <t>397/QĐ-DDCN; 31/10/2022</t>
  </si>
  <si>
    <t>396/QĐ-DDCN; 31/10/2022</t>
  </si>
  <si>
    <t>(Ban hành kèm theo Tờ trình số             /TTr-UBND ngày     /11/2022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</si>
</sst>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 #,##0_-;_-* &quot;-&quot;_-;_-@_-"/>
    <numFmt numFmtId="165" formatCode="_(* #,##0_);_(* \(#,##0\);_(* &quot;-&quot;??_);_(@_)"/>
    <numFmt numFmtId="166" formatCode="_(* #,##0.000_);_(* \(#,##0.000\);_(* &quot;-&quot;??_);_(@_)"/>
    <numFmt numFmtId="167" formatCode="_-* #,##0.000_-;\-* #,##0.000_-;_-* &quot;-&quot;_-;_-@_-"/>
  </numFmts>
  <fonts count="18" x14ac:knownFonts="1">
    <font>
      <sz val="11"/>
      <color theme="1"/>
      <name val="Calibri"/>
      <family val="2"/>
      <scheme val="minor"/>
    </font>
    <font>
      <sz val="11"/>
      <color theme="1"/>
      <name val="Calibri"/>
      <family val="2"/>
      <scheme val="minor"/>
    </font>
    <font>
      <b/>
      <sz val="14"/>
      <name val="Times New Roman"/>
      <family val="1"/>
    </font>
    <font>
      <sz val="14"/>
      <name val="Times New Roman"/>
      <family val="1"/>
    </font>
    <font>
      <i/>
      <sz val="14"/>
      <name val="Times New Roman"/>
      <family val="1"/>
    </font>
    <font>
      <sz val="10"/>
      <name val="Arial"/>
      <family val="2"/>
    </font>
    <font>
      <sz val="11"/>
      <color indexed="8"/>
      <name val="Calibri"/>
      <family val="2"/>
    </font>
    <font>
      <sz val="11"/>
      <color rgb="FF000000"/>
      <name val="Calibri"/>
      <family val="2"/>
      <scheme val="minor"/>
    </font>
    <font>
      <sz val="14"/>
      <color theme="1"/>
      <name val="Times New Roman"/>
      <family val="1"/>
    </font>
    <font>
      <sz val="9"/>
      <name val="Times New Roman"/>
      <family val="1"/>
    </font>
    <font>
      <sz val="14"/>
      <color rgb="FFFF0000"/>
      <name val="Times New Roman"/>
      <family val="1"/>
    </font>
    <font>
      <b/>
      <sz val="16"/>
      <name val="Times New Roman"/>
      <family val="1"/>
    </font>
    <font>
      <sz val="18"/>
      <name val="Times New Roman"/>
      <family val="1"/>
    </font>
    <font>
      <sz val="18"/>
      <color indexed="9"/>
      <name val="Times New Roman"/>
      <family val="1"/>
    </font>
    <font>
      <sz val="11"/>
      <name val="Calibri"/>
      <family val="2"/>
      <scheme val="minor"/>
    </font>
    <font>
      <b/>
      <sz val="11"/>
      <name val="Calibri"/>
      <family val="2"/>
      <scheme val="minor"/>
    </font>
    <font>
      <i/>
      <sz val="16"/>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5" fillId="0" borderId="0"/>
    <xf numFmtId="0" fontId="1" fillId="0" borderId="0"/>
    <xf numFmtId="43" fontId="6" fillId="0" borderId="0" applyFont="0" applyFill="0" applyBorder="0" applyAlignment="0" applyProtection="0"/>
    <xf numFmtId="0" fontId="7" fillId="0" borderId="0" applyAlignment="0"/>
    <xf numFmtId="0" fontId="1" fillId="0" borderId="0"/>
    <xf numFmtId="0" fontId="1" fillId="0" borderId="0"/>
    <xf numFmtId="164" fontId="1" fillId="0" borderId="0" applyFont="0" applyFill="0" applyBorder="0" applyAlignment="0" applyProtection="0"/>
  </cellStyleXfs>
  <cellXfs count="144">
    <xf numFmtId="0" fontId="0" fillId="0" borderId="0" xfId="0"/>
    <xf numFmtId="0" fontId="3" fillId="0" borderId="0" xfId="0" applyFont="1" applyAlignment="1">
      <alignment horizontal="center"/>
    </xf>
    <xf numFmtId="0" fontId="3" fillId="0" borderId="0" xfId="0" applyFont="1"/>
    <xf numFmtId="165" fontId="3" fillId="0" borderId="0" xfId="1" applyNumberFormat="1" applyFont="1" applyFill="1"/>
    <xf numFmtId="0" fontId="2" fillId="0" borderId="0" xfId="0" applyFont="1"/>
    <xf numFmtId="0" fontId="3" fillId="0" borderId="0" xfId="0" applyFont="1" applyAlignment="1">
      <alignment horizontal="center" vertical="center" wrapText="1"/>
    </xf>
    <xf numFmtId="0" fontId="9" fillId="0" borderId="0" xfId="0" applyFont="1"/>
    <xf numFmtId="0" fontId="3" fillId="0" borderId="0" xfId="0" applyFont="1" applyAlignment="1">
      <alignment horizontal="center" vertical="center"/>
    </xf>
    <xf numFmtId="165" fontId="3" fillId="0" borderId="0" xfId="1" applyNumberFormat="1" applyFont="1" applyFill="1" applyAlignment="1">
      <alignment horizontal="center"/>
    </xf>
    <xf numFmtId="165" fontId="3" fillId="0" borderId="0" xfId="1" applyNumberFormat="1" applyFont="1" applyFill="1" applyBorder="1"/>
    <xf numFmtId="165" fontId="3" fillId="0" borderId="0" xfId="1" applyNumberFormat="1" applyFont="1" applyFill="1" applyBorder="1" applyAlignment="1">
      <alignment horizontal="center"/>
    </xf>
    <xf numFmtId="0" fontId="2" fillId="0" borderId="0" xfId="0" applyFont="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3" fillId="0" borderId="0" xfId="0" applyFont="1" applyAlignment="1">
      <alignment horizontal="center" wrapText="1"/>
    </xf>
    <xf numFmtId="0" fontId="3" fillId="0" borderId="4" xfId="0" quotePrefix="1" applyFont="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3" fontId="3" fillId="0" borderId="4" xfId="1" applyNumberFormat="1" applyFont="1" applyFill="1" applyBorder="1" applyAlignment="1">
      <alignment vertical="center"/>
    </xf>
    <xf numFmtId="165" fontId="3" fillId="0" borderId="4" xfId="1" applyNumberFormat="1" applyFont="1" applyFill="1" applyBorder="1" applyAlignment="1">
      <alignment horizontal="center" vertical="center" wrapText="1"/>
    </xf>
    <xf numFmtId="166" fontId="3" fillId="0" borderId="4" xfId="1" applyNumberFormat="1" applyFont="1" applyFill="1" applyBorder="1" applyAlignment="1">
      <alignment horizontal="center" vertical="center" wrapText="1"/>
    </xf>
    <xf numFmtId="3" fontId="3" fillId="0" borderId="4" xfId="0" applyNumberFormat="1" applyFont="1" applyBorder="1" applyAlignment="1">
      <alignment horizontal="center" vertical="center" wrapText="1"/>
    </xf>
    <xf numFmtId="165" fontId="3" fillId="0" borderId="4" xfId="1" applyNumberFormat="1" applyFont="1" applyFill="1" applyBorder="1" applyAlignment="1">
      <alignment vertical="center" wrapText="1"/>
    </xf>
    <xf numFmtId="3" fontId="3" fillId="0" borderId="4" xfId="1" applyNumberFormat="1" applyFont="1" applyFill="1" applyBorder="1" applyAlignment="1">
      <alignment horizontal="center" vertical="center" wrapText="1"/>
    </xf>
    <xf numFmtId="0" fontId="3" fillId="0" borderId="4" xfId="0" quotePrefix="1" applyFont="1" applyBorder="1" applyAlignment="1">
      <alignment horizontal="left" vertical="center" wrapText="1"/>
    </xf>
    <xf numFmtId="165" fontId="3" fillId="0" borderId="4" xfId="1" applyNumberFormat="1" applyFont="1" applyFill="1" applyBorder="1" applyAlignment="1">
      <alignment horizontal="right" vertical="center"/>
    </xf>
    <xf numFmtId="0" fontId="3" fillId="0" borderId="4" xfId="7" applyFont="1" applyBorder="1" applyAlignment="1">
      <alignment horizontal="left" vertical="center" wrapText="1"/>
    </xf>
    <xf numFmtId="0" fontId="3" fillId="0" borderId="4" xfId="7" applyFont="1" applyBorder="1" applyAlignment="1">
      <alignment horizontal="center" vertical="center" wrapText="1"/>
    </xf>
    <xf numFmtId="165" fontId="3" fillId="0" borderId="4" xfId="7" applyNumberFormat="1" applyFont="1" applyBorder="1" applyAlignment="1">
      <alignment horizontal="center" vertical="center"/>
    </xf>
    <xf numFmtId="3" fontId="3" fillId="0" borderId="4" xfId="2" applyNumberFormat="1" applyFont="1" applyBorder="1" applyAlignment="1">
      <alignment horizontal="left" vertical="center" wrapText="1"/>
    </xf>
    <xf numFmtId="3" fontId="3" fillId="0" borderId="4" xfId="2" quotePrefix="1" applyNumberFormat="1" applyFont="1" applyBorder="1" applyAlignment="1">
      <alignment horizontal="center" vertical="center" wrapText="1"/>
    </xf>
    <xf numFmtId="49" fontId="3" fillId="0" borderId="4" xfId="6" applyNumberFormat="1" applyFont="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5" xfId="0" applyFont="1" applyBorder="1" applyAlignment="1">
      <alignment horizontal="center"/>
    </xf>
    <xf numFmtId="0" fontId="3" fillId="0" borderId="5" xfId="0" applyFont="1" applyBorder="1"/>
    <xf numFmtId="0" fontId="3" fillId="0" borderId="5" xfId="0" applyFont="1" applyBorder="1" applyAlignment="1">
      <alignment horizontal="center" vertical="center"/>
    </xf>
    <xf numFmtId="165" fontId="3" fillId="0" borderId="5" xfId="1" applyNumberFormat="1" applyFont="1" applyFill="1" applyBorder="1"/>
    <xf numFmtId="165" fontId="3" fillId="0" borderId="5" xfId="1" applyNumberFormat="1" applyFont="1" applyFill="1" applyBorder="1" applyAlignment="1">
      <alignment horizontal="center"/>
    </xf>
    <xf numFmtId="0" fontId="3" fillId="0" borderId="5" xfId="0" applyFont="1" applyBorder="1" applyAlignment="1">
      <alignment horizontal="center" wrapText="1"/>
    </xf>
    <xf numFmtId="0" fontId="2" fillId="0" borderId="4" xfId="0" applyFont="1" applyBorder="1" applyAlignment="1">
      <alignment horizontal="center" vertical="center" wrapText="1"/>
    </xf>
    <xf numFmtId="164" fontId="3" fillId="0" borderId="0" xfId="8" applyFont="1" applyFill="1" applyBorder="1"/>
    <xf numFmtId="164" fontId="2" fillId="0" borderId="2" xfId="8" applyFont="1" applyBorder="1" applyAlignment="1">
      <alignment vertical="center" wrapText="1"/>
    </xf>
    <xf numFmtId="164" fontId="3" fillId="0" borderId="4" xfId="8" applyFont="1" applyFill="1" applyBorder="1" applyAlignment="1">
      <alignment vertical="center"/>
    </xf>
    <xf numFmtId="164" fontId="3" fillId="0" borderId="4" xfId="8" applyFont="1" applyFill="1" applyBorder="1" applyAlignment="1">
      <alignment vertical="center" wrapText="1"/>
    </xf>
    <xf numFmtId="164" fontId="3" fillId="0" borderId="4" xfId="8" applyFont="1" applyFill="1" applyBorder="1" applyAlignment="1">
      <alignment horizontal="center" vertical="center" wrapText="1"/>
    </xf>
    <xf numFmtId="164" fontId="3" fillId="0" borderId="4" xfId="8" applyFont="1" applyFill="1" applyBorder="1" applyAlignment="1">
      <alignment horizontal="right" vertical="center" wrapText="1"/>
    </xf>
    <xf numFmtId="164" fontId="3" fillId="0" borderId="4" xfId="8" applyFont="1" applyFill="1" applyBorder="1" applyAlignment="1">
      <alignment horizontal="right" vertical="center"/>
    </xf>
    <xf numFmtId="164" fontId="3" fillId="0" borderId="4" xfId="8" applyFont="1" applyBorder="1" applyAlignment="1">
      <alignment horizontal="right" vertical="center"/>
    </xf>
    <xf numFmtId="164" fontId="3" fillId="0" borderId="4" xfId="8" applyFont="1" applyBorder="1" applyAlignment="1">
      <alignment horizontal="center" vertical="center"/>
    </xf>
    <xf numFmtId="164" fontId="2" fillId="0" borderId="4" xfId="8" applyFont="1" applyFill="1" applyBorder="1" applyAlignment="1">
      <alignment horizontal="center" vertical="center" wrapText="1"/>
    </xf>
    <xf numFmtId="164" fontId="3" fillId="0" borderId="5" xfId="8" applyFont="1" applyFill="1" applyBorder="1"/>
    <xf numFmtId="164" fontId="3" fillId="0" borderId="0" xfId="8" applyFont="1" applyFill="1"/>
    <xf numFmtId="165" fontId="2" fillId="0" borderId="0"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2" fillId="0" borderId="4" xfId="0" quotePrefix="1" applyFont="1" applyBorder="1" applyAlignment="1">
      <alignment horizontal="center" vertical="center"/>
    </xf>
    <xf numFmtId="165" fontId="2" fillId="0" borderId="4" xfId="1" applyNumberFormat="1" applyFont="1" applyFill="1" applyBorder="1" applyAlignment="1">
      <alignmen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5" fontId="2" fillId="0" borderId="1" xfId="1" applyNumberFormat="1" applyFont="1" applyFill="1" applyBorder="1" applyAlignment="1">
      <alignment horizontal="center" vertical="center" wrapText="1"/>
    </xf>
    <xf numFmtId="3" fontId="3" fillId="0" borderId="3" xfId="2" quotePrefix="1" applyNumberFormat="1" applyFont="1" applyBorder="1" applyAlignment="1">
      <alignment horizontal="center" vertical="center" wrapText="1"/>
    </xf>
    <xf numFmtId="0" fontId="4" fillId="0" borderId="4" xfId="0" applyFont="1" applyBorder="1" applyAlignment="1">
      <alignment horizontal="center" vertical="center" wrapText="1"/>
    </xf>
    <xf numFmtId="165" fontId="2" fillId="0" borderId="3" xfId="1" applyNumberFormat="1" applyFont="1" applyFill="1" applyBorder="1" applyAlignment="1">
      <alignment horizontal="center" vertical="center" wrapText="1"/>
    </xf>
    <xf numFmtId="165" fontId="2" fillId="0" borderId="4" xfId="1"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3" fontId="2" fillId="0" borderId="4" xfId="2" quotePrefix="1" applyNumberFormat="1" applyFont="1" applyBorder="1" applyAlignment="1">
      <alignment horizontal="center" vertical="center" wrapText="1"/>
    </xf>
    <xf numFmtId="3" fontId="2" fillId="0" borderId="1" xfId="2" applyNumberFormat="1" applyFont="1" applyBorder="1" applyAlignment="1">
      <alignment horizontal="center" vertical="center" wrapText="1"/>
    </xf>
    <xf numFmtId="0" fontId="4" fillId="0" borderId="2" xfId="0" applyFont="1" applyBorder="1" applyAlignment="1">
      <alignment horizontal="center" vertical="center" wrapText="1"/>
    </xf>
    <xf numFmtId="164" fontId="2" fillId="0" borderId="4" xfId="8" applyFont="1" applyFill="1" applyBorder="1" applyAlignment="1">
      <alignment vertical="center" wrapText="1"/>
    </xf>
    <xf numFmtId="3" fontId="2" fillId="0" borderId="4" xfId="2" applyNumberFormat="1" applyFont="1" applyBorder="1" applyAlignment="1">
      <alignment horizontal="center" vertical="center" wrapText="1"/>
    </xf>
    <xf numFmtId="0" fontId="4" fillId="0" borderId="4" xfId="0" quotePrefix="1" applyFont="1" applyBorder="1" applyAlignment="1">
      <alignment horizontal="center" vertical="center" wrapText="1"/>
    </xf>
    <xf numFmtId="1" fontId="12" fillId="0" borderId="0" xfId="2" applyNumberFormat="1" applyFont="1" applyAlignment="1">
      <alignment vertical="center" wrapText="1"/>
    </xf>
    <xf numFmtId="1" fontId="13" fillId="0" borderId="0" xfId="2" applyNumberFormat="1" applyFont="1" applyAlignment="1">
      <alignment vertical="center" wrapText="1"/>
    </xf>
    <xf numFmtId="3" fontId="3" fillId="0" borderId="0" xfId="2" applyNumberFormat="1" applyFont="1" applyAlignment="1">
      <alignment horizontal="center" vertical="center" wrapText="1"/>
    </xf>
    <xf numFmtId="3" fontId="3" fillId="0" borderId="1" xfId="2" quotePrefix="1" applyNumberFormat="1" applyFont="1" applyBorder="1" applyAlignment="1">
      <alignment horizontal="center" vertical="center" wrapText="1"/>
    </xf>
    <xf numFmtId="3" fontId="3" fillId="0" borderId="0" xfId="2" applyNumberFormat="1" applyFont="1" applyAlignment="1">
      <alignment vertical="center" wrapText="1"/>
    </xf>
    <xf numFmtId="1" fontId="3" fillId="0" borderId="0" xfId="2" applyNumberFormat="1" applyFont="1" applyAlignment="1">
      <alignment vertical="center"/>
    </xf>
    <xf numFmtId="1" fontId="3" fillId="0" borderId="0" xfId="2" applyNumberFormat="1" applyFont="1" applyAlignment="1">
      <alignment horizontal="center" vertical="center"/>
    </xf>
    <xf numFmtId="1" fontId="3" fillId="0" borderId="0" xfId="2" applyNumberFormat="1" applyFont="1" applyAlignment="1">
      <alignment vertical="center" wrapText="1"/>
    </xf>
    <xf numFmtId="1" fontId="3" fillId="0" borderId="0" xfId="2" applyNumberFormat="1" applyFont="1" applyAlignment="1">
      <alignment horizontal="center" vertical="center" wrapText="1"/>
    </xf>
    <xf numFmtId="1" fontId="3" fillId="0" borderId="0" xfId="2" applyNumberFormat="1" applyFont="1" applyAlignment="1">
      <alignment horizontal="right" vertical="center"/>
    </xf>
    <xf numFmtId="165" fontId="2" fillId="0" borderId="1" xfId="1" quotePrefix="1" applyNumberFormat="1" applyFont="1" applyBorder="1" applyAlignment="1">
      <alignment horizontal="center" vertical="center" wrapText="1"/>
    </xf>
    <xf numFmtId="1" fontId="2" fillId="0" borderId="0" xfId="2" applyNumberFormat="1" applyFont="1" applyAlignment="1">
      <alignment vertical="center"/>
    </xf>
    <xf numFmtId="167" fontId="3" fillId="0" borderId="0" xfId="8" applyNumberFormat="1" applyFont="1" applyFill="1" applyBorder="1"/>
    <xf numFmtId="167" fontId="2" fillId="0" borderId="2" xfId="8" applyNumberFormat="1" applyFont="1" applyBorder="1" applyAlignment="1">
      <alignment vertical="center" wrapText="1"/>
    </xf>
    <xf numFmtId="167" fontId="2" fillId="0" borderId="3" xfId="8" applyNumberFormat="1" applyFont="1" applyFill="1" applyBorder="1" applyAlignment="1">
      <alignment horizontal="center" vertical="center" wrapText="1"/>
    </xf>
    <xf numFmtId="167" fontId="2" fillId="0" borderId="4" xfId="8" applyNumberFormat="1" applyFont="1" applyFill="1" applyBorder="1" applyAlignment="1">
      <alignment horizontal="center" vertical="center" wrapText="1"/>
    </xf>
    <xf numFmtId="167" fontId="3" fillId="0" borderId="4" xfId="8" applyNumberFormat="1" applyFont="1" applyFill="1" applyBorder="1" applyAlignment="1">
      <alignment horizontal="right" vertical="center" wrapText="1"/>
    </xf>
    <xf numFmtId="167" fontId="3" fillId="0" borderId="4" xfId="8" applyNumberFormat="1" applyFont="1" applyBorder="1"/>
    <xf numFmtId="167" fontId="3" fillId="0" borderId="4" xfId="8" applyNumberFormat="1" applyFont="1" applyFill="1" applyBorder="1" applyAlignment="1">
      <alignment horizontal="center" vertical="center" wrapText="1"/>
    </xf>
    <xf numFmtId="167" fontId="3" fillId="0" borderId="4" xfId="8" applyNumberFormat="1" applyFont="1" applyFill="1" applyBorder="1" applyAlignment="1">
      <alignment horizontal="right" vertical="center"/>
    </xf>
    <xf numFmtId="167" fontId="3" fillId="0" borderId="5" xfId="8" applyNumberFormat="1" applyFont="1" applyFill="1" applyBorder="1"/>
    <xf numFmtId="167" fontId="3" fillId="0" borderId="0" xfId="8" applyNumberFormat="1" applyFont="1" applyFill="1"/>
    <xf numFmtId="167" fontId="3" fillId="0" borderId="4" xfId="8" applyNumberFormat="1" applyFont="1" applyBorder="1" applyAlignment="1">
      <alignment horizontal="right" vertical="center"/>
    </xf>
    <xf numFmtId="1" fontId="2" fillId="0" borderId="3" xfId="2" applyNumberFormat="1" applyFont="1" applyBorder="1" applyAlignment="1">
      <alignment horizontal="center" vertical="center"/>
    </xf>
    <xf numFmtId="1" fontId="2" fillId="0" borderId="3" xfId="2" applyNumberFormat="1" applyFont="1" applyBorder="1" applyAlignment="1">
      <alignment horizontal="left" vertical="center" wrapText="1"/>
    </xf>
    <xf numFmtId="165" fontId="2" fillId="0" borderId="3" xfId="1" quotePrefix="1" applyNumberFormat="1" applyFont="1" applyBorder="1" applyAlignment="1">
      <alignment horizontal="center" vertical="center" wrapText="1"/>
    </xf>
    <xf numFmtId="49" fontId="3" fillId="0" borderId="4" xfId="2" applyNumberFormat="1" applyFont="1" applyBorder="1" applyAlignment="1">
      <alignment horizontal="center" vertical="center"/>
    </xf>
    <xf numFmtId="1" fontId="3" fillId="0" borderId="4" xfId="2" applyNumberFormat="1" applyFont="1" applyBorder="1" applyAlignment="1">
      <alignment vertical="center" wrapText="1"/>
    </xf>
    <xf numFmtId="0" fontId="8" fillId="0" borderId="4" xfId="0" applyFont="1" applyBorder="1" applyAlignment="1">
      <alignment horizontal="center" vertical="center" wrapText="1"/>
    </xf>
    <xf numFmtId="165" fontId="3" fillId="0" borderId="4" xfId="1" quotePrefix="1" applyNumberFormat="1" applyFont="1" applyBorder="1" applyAlignment="1">
      <alignment horizontal="center" vertical="center" wrapText="1"/>
    </xf>
    <xf numFmtId="1" fontId="2" fillId="0" borderId="4" xfId="2" applyNumberFormat="1" applyFont="1" applyBorder="1" applyAlignment="1">
      <alignment horizontal="center" vertical="center"/>
    </xf>
    <xf numFmtId="1" fontId="2" fillId="0" borderId="4" xfId="2" applyNumberFormat="1" applyFont="1" applyBorder="1" applyAlignment="1">
      <alignment horizontal="left" vertical="center" wrapText="1"/>
    </xf>
    <xf numFmtId="1" fontId="2" fillId="0" borderId="4" xfId="2" applyNumberFormat="1" applyFont="1" applyBorder="1" applyAlignment="1">
      <alignment horizontal="center" vertical="center" wrapText="1"/>
    </xf>
    <xf numFmtId="165" fontId="2" fillId="0" borderId="4" xfId="1" applyNumberFormat="1" applyFont="1" applyBorder="1" applyAlignment="1">
      <alignment horizontal="right" vertical="center"/>
    </xf>
    <xf numFmtId="1" fontId="2" fillId="0" borderId="4" xfId="2" applyNumberFormat="1" applyFont="1" applyBorder="1" applyAlignment="1">
      <alignment horizontal="right" vertical="center"/>
    </xf>
    <xf numFmtId="1" fontId="3" fillId="0" borderId="5" xfId="2" applyNumberFormat="1" applyFont="1" applyBorder="1" applyAlignment="1">
      <alignment horizontal="center" vertical="center"/>
    </xf>
    <xf numFmtId="1" fontId="3" fillId="0" borderId="5" xfId="2" applyNumberFormat="1" applyFont="1" applyBorder="1" applyAlignment="1">
      <alignment vertical="center" wrapText="1"/>
    </xf>
    <xf numFmtId="1" fontId="3" fillId="0" borderId="5" xfId="2" applyNumberFormat="1" applyFont="1" applyBorder="1" applyAlignment="1">
      <alignment horizontal="center" vertical="center" wrapText="1"/>
    </xf>
    <xf numFmtId="1" fontId="3" fillId="0" borderId="5" xfId="2" applyNumberFormat="1" applyFont="1" applyBorder="1" applyAlignment="1">
      <alignment horizontal="right" vertical="center"/>
    </xf>
    <xf numFmtId="1" fontId="4" fillId="0" borderId="5" xfId="2" applyNumberFormat="1" applyFont="1" applyBorder="1" applyAlignment="1">
      <alignment horizontal="right" vertical="center"/>
    </xf>
    <xf numFmtId="1" fontId="2" fillId="0" borderId="3" xfId="2" applyNumberFormat="1" applyFont="1" applyBorder="1" applyAlignment="1">
      <alignment horizontal="center" vertical="center" wrapText="1"/>
    </xf>
    <xf numFmtId="3" fontId="10" fillId="0" borderId="0" xfId="2" applyNumberFormat="1" applyFont="1" applyAlignment="1">
      <alignment vertical="center" wrapText="1"/>
    </xf>
    <xf numFmtId="166" fontId="2" fillId="0" borderId="4" xfId="1" applyNumberFormat="1" applyFont="1" applyFill="1" applyBorder="1" applyAlignment="1">
      <alignment vertical="center" wrapText="1"/>
    </xf>
    <xf numFmtId="165" fontId="3" fillId="0" borderId="4" xfId="1" quotePrefix="1" applyNumberFormat="1" applyFont="1" applyFill="1" applyBorder="1" applyAlignment="1">
      <alignment horizontal="center" vertical="center" wrapText="1"/>
    </xf>
    <xf numFmtId="3" fontId="3" fillId="0" borderId="4" xfId="2" quotePrefix="1" applyNumberFormat="1" applyFont="1" applyBorder="1" applyAlignment="1">
      <alignment horizontal="left" vertical="center" wrapText="1"/>
    </xf>
    <xf numFmtId="0" fontId="14" fillId="2" borderId="0" xfId="7" applyFont="1" applyFill="1"/>
    <xf numFmtId="167" fontId="2" fillId="0" borderId="1" xfId="8" applyNumberFormat="1" applyFont="1" applyFill="1" applyBorder="1" applyAlignment="1">
      <alignment horizontal="center" vertical="center" wrapText="1"/>
    </xf>
    <xf numFmtId="0" fontId="15" fillId="2" borderId="0" xfId="7" applyFont="1" applyFill="1" applyAlignment="1">
      <alignment horizontal="center"/>
    </xf>
    <xf numFmtId="0" fontId="15" fillId="2" borderId="0" xfId="7" applyFont="1" applyFill="1"/>
    <xf numFmtId="0" fontId="11" fillId="0" borderId="0" xfId="0" applyFont="1" applyAlignment="1">
      <alignment horizontal="center" vertical="center" wrapText="1"/>
    </xf>
    <xf numFmtId="0" fontId="3" fillId="0" borderId="1" xfId="0" applyFont="1" applyBorder="1" applyAlignment="1">
      <alignment horizontal="center" vertical="center" wrapText="1"/>
    </xf>
    <xf numFmtId="164" fontId="3" fillId="0" borderId="1" xfId="8" applyFont="1" applyFill="1" applyBorder="1" applyAlignment="1">
      <alignment horizontal="center" vertical="center" wrapText="1"/>
    </xf>
    <xf numFmtId="167" fontId="3" fillId="0" borderId="1" xfId="8" applyNumberFormat="1"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16" fillId="0" borderId="0" xfId="0" applyFont="1" applyAlignment="1">
      <alignment horizontal="center" vertical="center" wrapText="1"/>
    </xf>
    <xf numFmtId="167" fontId="2" fillId="0" borderId="0" xfId="8" applyNumberFormat="1" applyFont="1" applyFill="1" applyAlignment="1">
      <alignment horizontal="center"/>
    </xf>
    <xf numFmtId="165" fontId="3" fillId="0" borderId="6" xfId="1" applyNumberFormat="1" applyFont="1" applyFill="1" applyBorder="1" applyAlignment="1">
      <alignment horizontal="center" vertical="center" wrapText="1"/>
    </xf>
    <xf numFmtId="3" fontId="3" fillId="0" borderId="1" xfId="2" applyNumberFormat="1" applyFont="1" applyBorder="1" applyAlignment="1">
      <alignment horizontal="center" vertical="center" wrapText="1"/>
    </xf>
    <xf numFmtId="1" fontId="11" fillId="0" borderId="0" xfId="2" applyNumberFormat="1" applyFont="1" applyAlignment="1">
      <alignment horizontal="center" vertical="center" wrapText="1"/>
    </xf>
    <xf numFmtId="1" fontId="4" fillId="0" borderId="2" xfId="2" applyNumberFormat="1" applyFont="1" applyBorder="1" applyAlignment="1">
      <alignment horizontal="right" vertical="center"/>
    </xf>
    <xf numFmtId="3" fontId="3" fillId="0" borderId="9" xfId="2" applyNumberFormat="1" applyFont="1" applyBorder="1" applyAlignment="1">
      <alignment horizontal="center" vertical="center" wrapText="1"/>
    </xf>
    <xf numFmtId="3" fontId="3" fillId="0" borderId="8" xfId="2" applyNumberFormat="1" applyFont="1" applyBorder="1" applyAlignment="1">
      <alignment horizontal="center" vertical="center" wrapText="1"/>
    </xf>
    <xf numFmtId="3" fontId="3" fillId="0" borderId="7" xfId="2" applyNumberFormat="1" applyFont="1" applyBorder="1" applyAlignment="1">
      <alignment horizontal="center" vertical="center" wrapText="1"/>
    </xf>
    <xf numFmtId="3" fontId="3" fillId="0" borderId="10" xfId="2" applyNumberFormat="1" applyFont="1" applyBorder="1" applyAlignment="1">
      <alignment horizontal="center" vertical="center" wrapText="1"/>
    </xf>
    <xf numFmtId="3" fontId="3" fillId="0" borderId="11" xfId="2" applyNumberFormat="1" applyFont="1" applyBorder="1" applyAlignment="1">
      <alignment horizontal="center" vertical="center" wrapText="1"/>
    </xf>
    <xf numFmtId="3" fontId="3" fillId="0" borderId="12" xfId="2" applyNumberFormat="1" applyFont="1" applyBorder="1" applyAlignment="1">
      <alignment horizontal="center" vertical="center" wrapText="1"/>
    </xf>
    <xf numFmtId="3" fontId="3" fillId="0" borderId="13" xfId="2" applyNumberFormat="1" applyFont="1" applyBorder="1" applyAlignment="1">
      <alignment horizontal="center" vertical="center" wrapText="1"/>
    </xf>
    <xf numFmtId="1" fontId="3" fillId="0" borderId="1" xfId="2" applyNumberFormat="1" applyFont="1" applyBorder="1" applyAlignment="1">
      <alignment horizontal="center" vertical="center"/>
    </xf>
    <xf numFmtId="1" fontId="3" fillId="0" borderId="9" xfId="2" applyNumberFormat="1" applyFont="1" applyBorder="1" applyAlignment="1">
      <alignment horizontal="center" vertical="center" wrapText="1"/>
    </xf>
    <xf numFmtId="1" fontId="3" fillId="0" borderId="8" xfId="2" applyNumberFormat="1" applyFont="1" applyBorder="1" applyAlignment="1">
      <alignment horizontal="center" vertical="center" wrapText="1"/>
    </xf>
    <xf numFmtId="1" fontId="3" fillId="0" borderId="7" xfId="2" applyNumberFormat="1" applyFont="1" applyBorder="1" applyAlignment="1">
      <alignment horizontal="center" vertical="center" wrapText="1"/>
    </xf>
    <xf numFmtId="1" fontId="16" fillId="0" borderId="0" xfId="2" applyNumberFormat="1" applyFont="1" applyAlignment="1">
      <alignment horizontal="center" vertical="center" wrapText="1"/>
    </xf>
    <xf numFmtId="0" fontId="17" fillId="0" borderId="0" xfId="0" applyFont="1" applyAlignment="1">
      <alignment horizontal="center"/>
    </xf>
    <xf numFmtId="3" fontId="4" fillId="0" borderId="1" xfId="2" applyNumberFormat="1" applyFont="1" applyBorder="1" applyAlignment="1">
      <alignment horizontal="center" vertical="center" wrapText="1"/>
    </xf>
  </cellXfs>
  <cellStyles count="9">
    <cellStyle name="Comma" xfId="1" builtinId="3"/>
    <cellStyle name="Comma [0]" xfId="8" builtinId="6"/>
    <cellStyle name="Comma 30 2" xfId="4"/>
    <cellStyle name="Normal" xfId="0" builtinId="0"/>
    <cellStyle name="Normal 2" xfId="3"/>
    <cellStyle name="Normal 2 2" xfId="6"/>
    <cellStyle name="Normal 3" xfId="7"/>
    <cellStyle name="Normal 58" xfId="5"/>
    <cellStyle name="Normal_Bieu mau (CV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Gia VL"/>
      <sheetName val="Bang gia ca may"/>
      <sheetName val="Bang luong CB"/>
      <sheetName val="Bang P.tich CT"/>
      <sheetName val="D.toan chi tiet"/>
      <sheetName val="Bang TH Dtoan"/>
      <sheetName val="XXXXXXXX"/>
      <sheetName val="Chart1"/>
      <sheetName val="Interim payment"/>
      <sheetName val="Letter"/>
      <sheetName val="Bid Sum"/>
      <sheetName val="Item B"/>
      <sheetName val="Dg A"/>
      <sheetName val="Dg B&amp;C"/>
      <sheetName val="Rates&amp;Prices"/>
      <sheetName val="Material at site"/>
      <sheetName val="XL4Poppy"/>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116(300)"/>
      <sheetName val="116(200)"/>
      <sheetName val="116(150)"/>
      <sheetName val="00000000"/>
      <sheetName val="MD"/>
      <sheetName val="ND"/>
      <sheetName val="CONG"/>
      <sheetName val="DGCT"/>
      <sheetName val="DTHH"/>
      <sheetName val="Bang1"/>
      <sheetName val="TAI TRONG"/>
      <sheetName val="NOI LUC"/>
      <sheetName val="TINH DUYET THTT CHINH"/>
      <sheetName val="TDUYET THTT PHU"/>
      <sheetName val="TINH DAO DONG VA DO VONG"/>
      <sheetName val="TINH NEO"/>
      <sheetName val="1"/>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hart2"/>
      <sheetName val="Chi tiet - Dv lap"/>
      <sheetName val="TH KHTC"/>
      <sheetName val="000"/>
      <sheetName val="be tong"/>
      <sheetName val="Thep"/>
      <sheetName val="Tong hop thep"/>
      <sheetName val="BC_KKTSCD"/>
      <sheetName val="Chitiet"/>
      <sheetName val="Sheet2 (2)"/>
      <sheetName val="Mau_BC_KKTSCD"/>
      <sheetName val="KH 2003 (moi max)"/>
      <sheetName val="Congty"/>
      <sheetName val="VPPN"/>
      <sheetName val="XN74"/>
      <sheetName val="XN54"/>
      <sheetName val="XN33"/>
      <sheetName val="NK96"/>
      <sheetName val="XL4Test5"/>
      <sheetName val="KH12"/>
      <sheetName val="CN12"/>
      <sheetName val="HD12"/>
      <sheetName val="KH1"/>
      <sheetName val="Dong Dau"/>
      <sheetName val="Dong Dau (2)"/>
      <sheetName val="Sau dong"/>
      <sheetName val="Ma xa"/>
      <sheetName val="My dinh"/>
      <sheetName val="Ton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DT"/>
      <sheetName val="THND"/>
      <sheetName val="THMD"/>
      <sheetName val="Phtro1"/>
      <sheetName val="DTKS1"/>
      <sheetName val="CT1m"/>
      <sheetName val="Thep "/>
      <sheetName val="Chi tiet Khoi luong"/>
      <sheetName val="TH khoi luong"/>
      <sheetName val="Chiet tinh vat lieu "/>
      <sheetName val="TH KL VL"/>
      <sheetName val="VL"/>
      <sheetName val="CTXD"/>
      <sheetName val=".."/>
      <sheetName val="CTDN"/>
      <sheetName val="san vuon"/>
      <sheetName val="khu phu tro"/>
      <sheetName val="Thuyet minh"/>
      <sheetName val="CQ-HQ"/>
      <sheetName val="Phu luc"/>
      <sheetName val="Gia trÞ"/>
      <sheetName val="Sheet17"/>
      <sheetName val="DS them luong qui 4-2002"/>
      <sheetName val="Phuc loi 2-9-02"/>
      <sheetName val="PCLB-2002"/>
      <sheetName val="Thuong nhan dip 21-12-02"/>
      <sheetName val="Thuong dip nhan danh hieu AHL§"/>
      <sheetName val="Thang luong thu 13 nam 2002"/>
      <sheetName val="Luong SX# dip Tet Qui Mui(dong)"/>
      <sheetName val="Sheet13"/>
      <sheetName val="Sheet14"/>
      <sheetName val="Sheet15"/>
      <sheetName val="Sheet16"/>
      <sheetName val="cd viaK0-T6"/>
      <sheetName val="cdvia T6-Tc24"/>
      <sheetName val="cdvia Tc24-T46"/>
      <sheetName val="cdbtnL2ko-k0+361"/>
      <sheetName val="cd btnL2k0+361-T19"/>
      <sheetName val="01"/>
      <sheetName val="02"/>
      <sheetName val="03"/>
      <sheetName val="04"/>
      <sheetName val="05"/>
      <sheetName val="Sheet18"/>
      <sheetName val="Sheet19"/>
      <sheetName val="Sheet20"/>
      <sheetName val="tscd"/>
      <sheetName val="KM"/>
      <sheetName val="KHOANMUC"/>
      <sheetName val="CPQL"/>
      <sheetName val="SANLUONG"/>
      <sheetName val="SSCP-SL"/>
      <sheetName val="CPSX"/>
      <sheetName val="KQKD"/>
      <sheetName val="CDSL (2)"/>
      <sheetName val="00000001"/>
      <sheetName val="00000002"/>
      <sheetName val="00000003"/>
      <sheetName val="00000004"/>
      <sheetName val="THCT"/>
      <sheetName val="cap cho cac DT"/>
      <sheetName val="Ung - hoan"/>
      <sheetName val="CP may"/>
      <sheetName val="SS"/>
      <sheetName val="NVL"/>
      <sheetName val="10000000"/>
      <sheetName val="dutoan1"/>
      <sheetName val="Anhtoan"/>
      <sheetName val="dutoan2"/>
      <sheetName val="vat tu"/>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9"/>
      <sheetName val="10"/>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KL VL"/>
      <sheetName val="KHCTiet"/>
      <sheetName val="QT 9-6"/>
      <sheetName val="Thuong luu HB"/>
      <sheetName val="QT03"/>
      <sheetName val="QT"/>
      <sheetName val="PTmay"/>
      <sheetName val="KK"/>
      <sheetName val="QT Ky T"/>
      <sheetName val="BCKT"/>
      <sheetName val="bc vt TON BAI"/>
      <sheetName val="XXXXXXX0"/>
      <sheetName val="Quang Tri"/>
      <sheetName val="TTHue"/>
      <sheetName val="Da Nang"/>
      <sheetName val="Quang Nam"/>
      <sheetName val="Quang Ngai"/>
      <sheetName val="TH DH-QN"/>
      <sheetName val="KP HD"/>
      <sheetName val="DB HD"/>
      <sheetName val="CHIT"/>
      <sheetName val="THXH"/>
      <sheetName val="BHXH"/>
      <sheetName val="phan tich DG"/>
      <sheetName val="gia vat lieu"/>
      <sheetName val="gia xe may"/>
      <sheetName val="gia nhan cong"/>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1(T1)04"/>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cong Q2"/>
      <sheetName val="T.U luong Q1"/>
      <sheetName val="T.U luong Q2"/>
      <sheetName val="T.U luong Q3"/>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Q1-02"/>
      <sheetName val="Q2-02"/>
      <sheetName val="Q3-02"/>
      <sheetName val="Phu luc HD"/>
      <sheetName val="Gia du thau"/>
      <sheetName val="PTDG"/>
      <sheetName val="Ca xe"/>
      <sheetName val="Caodo"/>
      <sheetName val="Dat"/>
      <sheetName val="KL-CTTK"/>
      <sheetName val="BTH"/>
      <sheetName val="TM"/>
      <sheetName val="BU-gian"/>
      <sheetName val="Bu-Ha"/>
      <sheetName val="PTVT"/>
      <sheetName val="Gia DAN"/>
      <sheetName val="Dan"/>
      <sheetName val="Cuoc"/>
      <sheetName val="Bugia"/>
      <sheetName val="KL57"/>
      <sheetName val="sent to"/>
      <sheetName val="THDT"/>
      <sheetName val="DM-Goc"/>
      <sheetName val="Gia-CT"/>
      <sheetName val="PTCP"/>
      <sheetName val="cphoi"/>
      <sheetName val="XN79"/>
      <sheetName val="CTMT"/>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Quyet toan"/>
      <sheetName val="Thu hoi"/>
      <sheetName val="Lai vay"/>
      <sheetName val="Tien vay"/>
      <sheetName val="Cong no"/>
      <sheetName val="Cop pha"/>
      <sheetName val="20000000"/>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lvl"/>
      <sheetName val="Chenh lech"/>
      <sheetName val="Kinh phí"/>
      <sheetName val="CT xa"/>
      <sheetName val="TLGC"/>
      <sheetName val="BL"/>
      <sheetName val="tc"/>
      <sheetName val="TDT"/>
      <sheetName val="Tien ung"/>
      <sheetName val="phi luong3"/>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 val="CBR"/>
      <sheetName val="Analysis"/>
      <sheetName val="C-C"/>
      <sheetName val="D-D"/>
      <sheetName val="QG"/>
      <sheetName val="Check C"/>
      <sheetName val="Bang luong _x0011_"/>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ၔonghop"/>
      <sheetName val="B"/>
      <sheetName val="C"/>
      <sheetName val="D"/>
      <sheetName val="F"/>
      <sheetName val="G"/>
      <sheetName val="I"/>
      <sheetName val="K"/>
      <sheetName val="L"/>
      <sheetName val="M"/>
      <sheetName val="N"/>
      <sheetName val="O"/>
      <sheetName val="P"/>
      <sheetName val="S"/>
      <sheetName val="U"/>
      <sheetName val="T"/>
      <sheetName val="XNT"/>
      <sheetName val="BBKKT11"/>
      <sheetName val="TD"/>
      <sheetName val="0"/>
      <sheetName val="A6,MAY"/>
      <sheetName val="Sheet2 (&quot;)"/>
      <sheetName val=" 4"/>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lctiet"/>
      <sheetName val="VC MONG"/>
      <sheetName val="LUONG NC"/>
      <sheetName val="30000000"/>
      <sheetName val="253 K98"/>
    </sheetNames>
    <definedNames>
      <definedName name="DataFilter"/>
      <definedName name="DataSort"/>
      <definedName name="GoBack" sheetId="1"/>
    </definedNames>
    <sheetDataSet>
      <sheetData sheetId="0"/>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efreshError="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sheetData sheetId="716"/>
      <sheetData sheetId="717"/>
      <sheetData sheetId="718"/>
      <sheetData sheetId="719"/>
      <sheetData sheetId="720"/>
      <sheetData sheetId="721"/>
      <sheetData sheetId="722" refreshError="1"/>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refreshError="1"/>
      <sheetData sheetId="739" refreshError="1"/>
      <sheetData sheetId="740"/>
      <sheetData sheetId="741"/>
      <sheetData sheetId="742"/>
      <sheetData sheetId="743"/>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sheetData sheetId="833"/>
      <sheetData sheetId="834"/>
      <sheetData sheetId="835"/>
      <sheetData sheetId="836"/>
      <sheetData sheetId="837"/>
      <sheetData sheetId="838"/>
      <sheetData sheetId="839"/>
      <sheetData sheetId="840"/>
      <sheetData sheetId="84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sheetData sheetId="856"/>
      <sheetData sheetId="857"/>
      <sheetData sheetId="858"/>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sheetData sheetId="873"/>
      <sheetData sheetId="874"/>
      <sheetData sheetId="875"/>
      <sheetData sheetId="876"/>
      <sheetData sheetId="877"/>
      <sheetData sheetId="878"/>
      <sheetData sheetId="879"/>
      <sheetData sheetId="880"/>
      <sheetData sheetId="881"/>
      <sheetData sheetId="882"/>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sheetData sheetId="894"/>
      <sheetData sheetId="895" refreshError="1"/>
      <sheetData sheetId="896" refreshError="1"/>
      <sheetData sheetId="897" refreshError="1"/>
      <sheetData sheetId="898" refreshError="1"/>
      <sheetData sheetId="899" refreshError="1"/>
      <sheetData sheetId="900" refreshError="1"/>
      <sheetData sheetId="901" refreshError="1"/>
      <sheetData sheetId="902"/>
      <sheetData sheetId="903"/>
      <sheetData sheetId="904"/>
      <sheetData sheetId="905"/>
      <sheetData sheetId="906"/>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sheetData sheetId="951"/>
      <sheetData sheetId="952"/>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refreshError="1"/>
      <sheetData sheetId="969"/>
      <sheetData sheetId="970"/>
      <sheetData sheetId="971"/>
      <sheetData sheetId="972"/>
      <sheetData sheetId="973"/>
      <sheetData sheetId="974"/>
      <sheetData sheetId="975"/>
      <sheetData sheetId="976"/>
      <sheetData sheetId="977"/>
      <sheetData sheetId="978"/>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sheetData sheetId="1316"/>
      <sheetData sheetId="1317" refreshError="1"/>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sheetData sheetId="1500" refreshError="1"/>
      <sheetData sheetId="1501" refreshError="1"/>
      <sheetData sheetId="1502"/>
      <sheetData sheetId="1503"/>
      <sheetData sheetId="1504"/>
      <sheetData sheetId="1505"/>
      <sheetData sheetId="1506" refreshError="1"/>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sheetData sheetId="1580" refreshError="1"/>
      <sheetData sheetId="1581" refreshError="1"/>
      <sheetData sheetId="1582" refreshError="1"/>
      <sheetData sheetId="1583" refreshError="1"/>
      <sheetData sheetId="1584"/>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sheetData sheetId="1649"/>
      <sheetData sheetId="1650"/>
      <sheetData sheetId="1651"/>
      <sheetData sheetId="16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zoomScale="70" zoomScaleNormal="70" workbookViewId="0">
      <selection activeCell="N9" sqref="N9"/>
    </sheetView>
  </sheetViews>
  <sheetFormatPr defaultColWidth="9.140625" defaultRowHeight="18.75" x14ac:dyDescent="0.3"/>
  <cols>
    <col min="1" max="1" width="6.85546875" style="1" customWidth="1"/>
    <col min="2" max="2" width="41" style="2" customWidth="1"/>
    <col min="3" max="3" width="12.85546875" style="7" customWidth="1"/>
    <col min="4" max="4" width="14.140625" style="1" customWidth="1"/>
    <col min="5" max="6" width="13.42578125" style="3" customWidth="1"/>
    <col min="7" max="7" width="13.42578125" style="8" customWidth="1"/>
    <col min="8" max="8" width="13.42578125" style="51" customWidth="1"/>
    <col min="9" max="9" width="13.42578125" style="51" hidden="1" customWidth="1"/>
    <col min="10" max="12" width="13.42578125" style="51" customWidth="1"/>
    <col min="13" max="14" width="14.85546875" style="91" customWidth="1"/>
    <col min="15" max="15" width="31.42578125" style="14" customWidth="1"/>
    <col min="16" max="16" width="26.7109375" style="14" customWidth="1"/>
    <col min="17" max="17" width="20.28515625" style="14" hidden="1" customWidth="1"/>
    <col min="18" max="16384" width="9.140625" style="2"/>
  </cols>
  <sheetData>
    <row r="1" spans="1:17" ht="23.45" customHeight="1" x14ac:dyDescent="0.3">
      <c r="E1" s="9"/>
      <c r="F1" s="9"/>
      <c r="G1" s="10"/>
      <c r="H1" s="40"/>
      <c r="I1" s="40"/>
      <c r="J1" s="40"/>
      <c r="K1" s="40"/>
      <c r="L1" s="40"/>
      <c r="M1" s="82"/>
      <c r="N1" s="82"/>
    </row>
    <row r="2" spans="1:17" ht="39" customHeight="1" x14ac:dyDescent="0.3">
      <c r="A2" s="119" t="s">
        <v>135</v>
      </c>
      <c r="B2" s="119"/>
      <c r="C2" s="119"/>
      <c r="D2" s="119"/>
      <c r="E2" s="119"/>
      <c r="F2" s="119"/>
      <c r="G2" s="119"/>
      <c r="H2" s="119"/>
      <c r="I2" s="119"/>
      <c r="J2" s="119"/>
      <c r="K2" s="119"/>
      <c r="L2" s="119"/>
      <c r="M2" s="119"/>
      <c r="N2" s="119"/>
      <c r="O2" s="119"/>
      <c r="P2" s="119"/>
      <c r="Q2" s="11"/>
    </row>
    <row r="3" spans="1:17" ht="39" customHeight="1" x14ac:dyDescent="0.3">
      <c r="A3" s="124" t="s">
        <v>145</v>
      </c>
      <c r="B3" s="124"/>
      <c r="C3" s="124"/>
      <c r="D3" s="124"/>
      <c r="E3" s="124"/>
      <c r="F3" s="124"/>
      <c r="G3" s="124"/>
      <c r="H3" s="124"/>
      <c r="I3" s="124"/>
      <c r="J3" s="124"/>
      <c r="K3" s="124"/>
      <c r="L3" s="124"/>
      <c r="M3" s="124"/>
      <c r="N3" s="124"/>
      <c r="O3" s="124"/>
      <c r="P3" s="124"/>
      <c r="Q3" s="11"/>
    </row>
    <row r="4" spans="1:17" ht="32.25" customHeight="1" x14ac:dyDescent="0.3">
      <c r="A4" s="12"/>
      <c r="B4" s="12"/>
      <c r="C4" s="12"/>
      <c r="D4" s="12"/>
      <c r="E4" s="12"/>
      <c r="F4" s="12"/>
      <c r="G4" s="13"/>
      <c r="H4" s="41"/>
      <c r="I4" s="41"/>
      <c r="J4" s="41"/>
      <c r="K4" s="41"/>
      <c r="L4" s="41"/>
      <c r="M4" s="83"/>
      <c r="N4" s="83"/>
      <c r="O4" s="13"/>
      <c r="P4" s="66" t="s">
        <v>78</v>
      </c>
      <c r="Q4" s="11"/>
    </row>
    <row r="5" spans="1:17" ht="38.25" customHeight="1" x14ac:dyDescent="0.3">
      <c r="A5" s="120" t="s">
        <v>0</v>
      </c>
      <c r="B5" s="120" t="s">
        <v>115</v>
      </c>
      <c r="C5" s="120" t="s">
        <v>24</v>
      </c>
      <c r="D5" s="120" t="s">
        <v>2</v>
      </c>
      <c r="E5" s="120"/>
      <c r="F5" s="120"/>
      <c r="G5" s="120" t="s">
        <v>25</v>
      </c>
      <c r="H5" s="120"/>
      <c r="I5" s="120"/>
      <c r="J5" s="120"/>
      <c r="K5" s="120"/>
      <c r="L5" s="121" t="s">
        <v>27</v>
      </c>
      <c r="M5" s="122" t="s">
        <v>3</v>
      </c>
      <c r="N5" s="122"/>
      <c r="O5" s="123" t="s">
        <v>5</v>
      </c>
      <c r="P5" s="123" t="s">
        <v>4</v>
      </c>
      <c r="Q5" s="126" t="s">
        <v>50</v>
      </c>
    </row>
    <row r="6" spans="1:17" ht="28.5" customHeight="1" x14ac:dyDescent="0.3">
      <c r="A6" s="120"/>
      <c r="B6" s="120"/>
      <c r="C6" s="120"/>
      <c r="D6" s="120" t="s">
        <v>6</v>
      </c>
      <c r="E6" s="123" t="s">
        <v>7</v>
      </c>
      <c r="F6" s="123"/>
      <c r="G6" s="127" t="s">
        <v>12</v>
      </c>
      <c r="H6" s="121" t="s">
        <v>25</v>
      </c>
      <c r="I6" s="121" t="s">
        <v>44</v>
      </c>
      <c r="J6" s="121" t="s">
        <v>133</v>
      </c>
      <c r="K6" s="121" t="s">
        <v>26</v>
      </c>
      <c r="L6" s="121"/>
      <c r="M6" s="122"/>
      <c r="N6" s="122"/>
      <c r="O6" s="123"/>
      <c r="P6" s="123"/>
      <c r="Q6" s="126"/>
    </row>
    <row r="7" spans="1:17" ht="18" customHeight="1" x14ac:dyDescent="0.3">
      <c r="A7" s="120"/>
      <c r="B7" s="120"/>
      <c r="C7" s="120"/>
      <c r="D7" s="120"/>
      <c r="E7" s="123" t="s">
        <v>8</v>
      </c>
      <c r="F7" s="123" t="s">
        <v>9</v>
      </c>
      <c r="G7" s="127"/>
      <c r="H7" s="121"/>
      <c r="I7" s="121"/>
      <c r="J7" s="121"/>
      <c r="K7" s="121"/>
      <c r="L7" s="121"/>
      <c r="M7" s="122" t="s">
        <v>10</v>
      </c>
      <c r="N7" s="122" t="s">
        <v>11</v>
      </c>
      <c r="O7" s="123"/>
      <c r="P7" s="123"/>
      <c r="Q7" s="126"/>
    </row>
    <row r="8" spans="1:17" ht="74.25" customHeight="1" x14ac:dyDescent="0.3">
      <c r="A8" s="120"/>
      <c r="B8" s="120"/>
      <c r="C8" s="120"/>
      <c r="D8" s="120"/>
      <c r="E8" s="123"/>
      <c r="F8" s="123"/>
      <c r="G8" s="127"/>
      <c r="H8" s="121"/>
      <c r="I8" s="121"/>
      <c r="J8" s="121"/>
      <c r="K8" s="121"/>
      <c r="L8" s="121"/>
      <c r="M8" s="122"/>
      <c r="N8" s="122"/>
      <c r="O8" s="123"/>
      <c r="P8" s="123"/>
      <c r="Q8" s="126"/>
    </row>
    <row r="9" spans="1:17" s="4" customFormat="1" ht="42" customHeight="1" x14ac:dyDescent="0.3">
      <c r="A9" s="57"/>
      <c r="B9" s="57" t="s">
        <v>13</v>
      </c>
      <c r="C9" s="57"/>
      <c r="D9" s="57"/>
      <c r="E9" s="58">
        <f t="shared" ref="E9:N9" si="0">+E10+E26</f>
        <v>2285733</v>
      </c>
      <c r="F9" s="58">
        <f t="shared" si="0"/>
        <v>1408034</v>
      </c>
      <c r="G9" s="58">
        <f t="shared" si="0"/>
        <v>0</v>
      </c>
      <c r="H9" s="58">
        <f t="shared" si="0"/>
        <v>228358</v>
      </c>
      <c r="I9" s="58">
        <f t="shared" si="0"/>
        <v>38331.020000000004</v>
      </c>
      <c r="J9" s="58">
        <f t="shared" si="0"/>
        <v>67288.48000000001</v>
      </c>
      <c r="K9" s="58">
        <f t="shared" si="0"/>
        <v>155567</v>
      </c>
      <c r="L9" s="58">
        <f t="shared" si="0"/>
        <v>72791</v>
      </c>
      <c r="M9" s="116">
        <f t="shared" si="0"/>
        <v>59791</v>
      </c>
      <c r="N9" s="116">
        <f t="shared" si="0"/>
        <v>59791</v>
      </c>
      <c r="O9" s="58"/>
      <c r="P9" s="58"/>
      <c r="Q9" s="52"/>
    </row>
    <row r="10" spans="1:17" s="4" customFormat="1" ht="56.25" x14ac:dyDescent="0.3">
      <c r="A10" s="56" t="s">
        <v>22</v>
      </c>
      <c r="B10" s="56" t="s">
        <v>82</v>
      </c>
      <c r="C10" s="56"/>
      <c r="D10" s="56"/>
      <c r="E10" s="61">
        <f t="shared" ref="E10:N10" si="1">+E11+E20</f>
        <v>656017</v>
      </c>
      <c r="F10" s="61">
        <f t="shared" si="1"/>
        <v>399318</v>
      </c>
      <c r="G10" s="61">
        <f t="shared" si="1"/>
        <v>0</v>
      </c>
      <c r="H10" s="61">
        <f t="shared" si="1"/>
        <v>55091</v>
      </c>
      <c r="I10" s="61">
        <f t="shared" si="1"/>
        <v>12699.52</v>
      </c>
      <c r="J10" s="61">
        <f t="shared" si="1"/>
        <v>23805.68</v>
      </c>
      <c r="K10" s="61">
        <f t="shared" si="1"/>
        <v>42700</v>
      </c>
      <c r="L10" s="61">
        <f t="shared" si="1"/>
        <v>12391</v>
      </c>
      <c r="M10" s="84">
        <f t="shared" si="1"/>
        <v>12391</v>
      </c>
      <c r="N10" s="84">
        <f t="shared" si="1"/>
        <v>12391</v>
      </c>
      <c r="O10" s="61"/>
      <c r="P10" s="61"/>
      <c r="Q10" s="52"/>
    </row>
    <row r="11" spans="1:17" s="4" customFormat="1" ht="37.5" x14ac:dyDescent="0.3">
      <c r="A11" s="39" t="s">
        <v>17</v>
      </c>
      <c r="B11" s="39" t="s">
        <v>79</v>
      </c>
      <c r="C11" s="39"/>
      <c r="D11" s="39"/>
      <c r="E11" s="62">
        <f t="shared" ref="E11:N11" si="2">SUM(E13:E19)</f>
        <v>372588</v>
      </c>
      <c r="F11" s="62">
        <f t="shared" si="2"/>
        <v>182651</v>
      </c>
      <c r="G11" s="62">
        <f t="shared" si="2"/>
        <v>0</v>
      </c>
      <c r="H11" s="62">
        <f t="shared" si="2"/>
        <v>31591</v>
      </c>
      <c r="I11" s="62">
        <f t="shared" si="2"/>
        <v>8328.52</v>
      </c>
      <c r="J11" s="62">
        <f t="shared" si="2"/>
        <v>9353</v>
      </c>
      <c r="K11" s="62">
        <f t="shared" si="2"/>
        <v>22700</v>
      </c>
      <c r="L11" s="62">
        <f t="shared" si="2"/>
        <v>8891</v>
      </c>
      <c r="M11" s="85">
        <f t="shared" si="2"/>
        <v>8891</v>
      </c>
      <c r="N11" s="85">
        <f t="shared" si="2"/>
        <v>8891</v>
      </c>
      <c r="O11" s="62"/>
      <c r="P11" s="62"/>
      <c r="Q11" s="52"/>
    </row>
    <row r="12" spans="1:17" s="4" customFormat="1" ht="26.25" customHeight="1" x14ac:dyDescent="0.3">
      <c r="A12" s="39"/>
      <c r="B12" s="60" t="s">
        <v>14</v>
      </c>
      <c r="C12" s="39"/>
      <c r="D12" s="39"/>
      <c r="E12" s="62"/>
      <c r="F12" s="62"/>
      <c r="G12" s="62"/>
      <c r="H12" s="49"/>
      <c r="I12" s="49"/>
      <c r="J12" s="49"/>
      <c r="K12" s="49"/>
      <c r="L12" s="49"/>
      <c r="M12" s="85"/>
      <c r="N12" s="85"/>
      <c r="O12" s="62"/>
      <c r="P12" s="62"/>
      <c r="Q12" s="52"/>
    </row>
    <row r="13" spans="1:17" ht="75" x14ac:dyDescent="0.3">
      <c r="A13" s="15">
        <v>1</v>
      </c>
      <c r="B13" s="16" t="s">
        <v>20</v>
      </c>
      <c r="C13" s="17">
        <v>7275750</v>
      </c>
      <c r="D13" s="17" t="s">
        <v>21</v>
      </c>
      <c r="E13" s="18">
        <v>123175</v>
      </c>
      <c r="F13" s="18"/>
      <c r="G13" s="23" t="s">
        <v>70</v>
      </c>
      <c r="H13" s="42">
        <v>10091</v>
      </c>
      <c r="I13" s="42">
        <v>2706</v>
      </c>
      <c r="J13" s="42">
        <v>2706</v>
      </c>
      <c r="K13" s="42">
        <v>7700</v>
      </c>
      <c r="L13" s="43">
        <v>2391</v>
      </c>
      <c r="M13" s="88">
        <v>2391</v>
      </c>
      <c r="N13" s="88"/>
      <c r="O13" s="31" t="s">
        <v>69</v>
      </c>
      <c r="P13" s="20" t="s">
        <v>19</v>
      </c>
      <c r="Q13" s="53" t="s">
        <v>68</v>
      </c>
    </row>
    <row r="14" spans="1:17" ht="75" x14ac:dyDescent="0.3">
      <c r="A14" s="17">
        <v>2</v>
      </c>
      <c r="B14" s="16" t="s">
        <v>30</v>
      </c>
      <c r="C14" s="17"/>
      <c r="D14" s="17" t="s">
        <v>31</v>
      </c>
      <c r="E14" s="18">
        <v>56000</v>
      </c>
      <c r="F14" s="18">
        <v>56000</v>
      </c>
      <c r="G14" s="23" t="s">
        <v>71</v>
      </c>
      <c r="H14" s="42">
        <v>1000</v>
      </c>
      <c r="I14" s="42">
        <v>0</v>
      </c>
      <c r="J14" s="42">
        <v>0</v>
      </c>
      <c r="K14" s="42">
        <v>0</v>
      </c>
      <c r="L14" s="43">
        <v>1000</v>
      </c>
      <c r="M14" s="88">
        <v>1000</v>
      </c>
      <c r="N14" s="88"/>
      <c r="O14" s="21" t="s">
        <v>72</v>
      </c>
      <c r="P14" s="20" t="s">
        <v>19</v>
      </c>
      <c r="Q14" s="53" t="s">
        <v>68</v>
      </c>
    </row>
    <row r="15" spans="1:17" ht="131.25" x14ac:dyDescent="0.3">
      <c r="A15" s="15">
        <v>3</v>
      </c>
      <c r="B15" s="24" t="s">
        <v>41</v>
      </c>
      <c r="C15" s="17">
        <v>7840762</v>
      </c>
      <c r="D15" s="17" t="s">
        <v>42</v>
      </c>
      <c r="E15" s="25">
        <v>76429</v>
      </c>
      <c r="F15" s="25">
        <v>9667</v>
      </c>
      <c r="G15" s="17" t="s">
        <v>77</v>
      </c>
      <c r="H15" s="46">
        <v>2000</v>
      </c>
      <c r="I15" s="46"/>
      <c r="J15" s="46"/>
      <c r="K15" s="46"/>
      <c r="L15" s="46">
        <v>2000</v>
      </c>
      <c r="M15" s="89">
        <v>2000</v>
      </c>
      <c r="N15" s="87"/>
      <c r="O15" s="17" t="s">
        <v>49</v>
      </c>
      <c r="P15" s="17" t="s">
        <v>43</v>
      </c>
      <c r="Q15" s="5" t="s">
        <v>76</v>
      </c>
    </row>
    <row r="16" spans="1:17" ht="93.75" x14ac:dyDescent="0.3">
      <c r="A16" s="15">
        <v>4</v>
      </c>
      <c r="B16" s="26" t="s">
        <v>38</v>
      </c>
      <c r="C16" s="27" t="s">
        <v>39</v>
      </c>
      <c r="D16" s="27" t="s">
        <v>40</v>
      </c>
      <c r="E16" s="28">
        <v>60654</v>
      </c>
      <c r="F16" s="28">
        <v>60654</v>
      </c>
      <c r="G16" s="17" t="s">
        <v>47</v>
      </c>
      <c r="H16" s="47">
        <v>3500</v>
      </c>
      <c r="I16" s="47">
        <v>0</v>
      </c>
      <c r="J16" s="47">
        <v>0</v>
      </c>
      <c r="K16" s="48">
        <v>0</v>
      </c>
      <c r="L16" s="47">
        <v>3500</v>
      </c>
      <c r="M16" s="92">
        <v>3500</v>
      </c>
      <c r="N16" s="87"/>
      <c r="O16" s="19" t="s">
        <v>51</v>
      </c>
      <c r="P16" s="17" t="s">
        <v>48</v>
      </c>
      <c r="Q16" s="5" t="s">
        <v>76</v>
      </c>
    </row>
    <row r="17" spans="1:17" s="4" customFormat="1" ht="30.75" customHeight="1" x14ac:dyDescent="0.3">
      <c r="A17" s="39"/>
      <c r="B17" s="60" t="s">
        <v>15</v>
      </c>
      <c r="C17" s="39"/>
      <c r="D17" s="39"/>
      <c r="E17" s="62"/>
      <c r="F17" s="62"/>
      <c r="G17" s="62"/>
      <c r="H17" s="49"/>
      <c r="I17" s="49"/>
      <c r="J17" s="49"/>
      <c r="K17" s="49"/>
      <c r="L17" s="49"/>
      <c r="M17" s="85"/>
      <c r="N17" s="85"/>
      <c r="O17" s="62"/>
      <c r="P17" s="62"/>
      <c r="Q17" s="52"/>
    </row>
    <row r="18" spans="1:17" ht="75" x14ac:dyDescent="0.3">
      <c r="A18" s="15">
        <v>5</v>
      </c>
      <c r="B18" s="29" t="s">
        <v>60</v>
      </c>
      <c r="C18" s="32">
        <v>7929186</v>
      </c>
      <c r="D18" s="30" t="s">
        <v>61</v>
      </c>
      <c r="E18" s="22">
        <v>14850</v>
      </c>
      <c r="F18" s="22">
        <v>14850</v>
      </c>
      <c r="G18" s="17" t="s">
        <v>45</v>
      </c>
      <c r="H18" s="43">
        <v>5000</v>
      </c>
      <c r="I18" s="43">
        <v>4869</v>
      </c>
      <c r="J18" s="43">
        <v>4869</v>
      </c>
      <c r="K18" s="43">
        <v>5000</v>
      </c>
      <c r="L18" s="44">
        <v>0</v>
      </c>
      <c r="M18" s="88"/>
      <c r="N18" s="88">
        <f>+SUM(M13:M16)-N19</f>
        <v>6891</v>
      </c>
      <c r="O18" s="17" t="s">
        <v>63</v>
      </c>
      <c r="P18" s="17" t="s">
        <v>62</v>
      </c>
      <c r="Q18" s="5" t="s">
        <v>57</v>
      </c>
    </row>
    <row r="19" spans="1:17" s="6" customFormat="1" ht="75" x14ac:dyDescent="0.2">
      <c r="A19" s="15">
        <v>6</v>
      </c>
      <c r="B19" s="29" t="s">
        <v>35</v>
      </c>
      <c r="C19" s="32">
        <v>7939527</v>
      </c>
      <c r="D19" s="30" t="s">
        <v>36</v>
      </c>
      <c r="E19" s="22">
        <v>41480</v>
      </c>
      <c r="F19" s="22">
        <v>41480</v>
      </c>
      <c r="G19" s="17" t="s">
        <v>125</v>
      </c>
      <c r="H19" s="43">
        <v>10000</v>
      </c>
      <c r="I19" s="43">
        <v>753.52</v>
      </c>
      <c r="J19" s="43">
        <v>1778</v>
      </c>
      <c r="K19" s="43">
        <v>10000</v>
      </c>
      <c r="L19" s="44"/>
      <c r="M19" s="88"/>
      <c r="N19" s="88">
        <v>2000</v>
      </c>
      <c r="O19" s="17" t="s">
        <v>58</v>
      </c>
      <c r="P19" s="17" t="s">
        <v>56</v>
      </c>
      <c r="Q19" s="5" t="s">
        <v>57</v>
      </c>
    </row>
    <row r="20" spans="1:17" s="117" customFormat="1" ht="37.5" x14ac:dyDescent="0.25">
      <c r="A20" s="54" t="s">
        <v>18</v>
      </c>
      <c r="B20" s="68" t="s">
        <v>80</v>
      </c>
      <c r="C20" s="63"/>
      <c r="D20" s="64"/>
      <c r="E20" s="62">
        <f t="shared" ref="E20:N20" si="3">SUM(E22:E25)</f>
        <v>283429</v>
      </c>
      <c r="F20" s="62">
        <f t="shared" si="3"/>
        <v>216667</v>
      </c>
      <c r="G20" s="62">
        <f t="shared" si="3"/>
        <v>0</v>
      </c>
      <c r="H20" s="62">
        <f t="shared" si="3"/>
        <v>23500</v>
      </c>
      <c r="I20" s="62">
        <f t="shared" si="3"/>
        <v>4371</v>
      </c>
      <c r="J20" s="62">
        <f t="shared" si="3"/>
        <v>14452.68</v>
      </c>
      <c r="K20" s="62">
        <f t="shared" si="3"/>
        <v>20000</v>
      </c>
      <c r="L20" s="62">
        <f t="shared" si="3"/>
        <v>3500</v>
      </c>
      <c r="M20" s="85">
        <f t="shared" si="3"/>
        <v>3500</v>
      </c>
      <c r="N20" s="85">
        <f t="shared" si="3"/>
        <v>3500</v>
      </c>
      <c r="O20" s="39"/>
      <c r="P20" s="39"/>
      <c r="Q20" s="11"/>
    </row>
    <row r="21" spans="1:17" s="4" customFormat="1" ht="28.5" customHeight="1" x14ac:dyDescent="0.3">
      <c r="A21" s="39"/>
      <c r="B21" s="60" t="s">
        <v>14</v>
      </c>
      <c r="C21" s="39"/>
      <c r="D21" s="39"/>
      <c r="E21" s="62"/>
      <c r="F21" s="62"/>
      <c r="G21" s="62"/>
      <c r="H21" s="49"/>
      <c r="I21" s="49"/>
      <c r="J21" s="49"/>
      <c r="K21" s="49"/>
      <c r="L21" s="49"/>
      <c r="M21" s="85"/>
      <c r="N21" s="85"/>
      <c r="O21" s="62"/>
      <c r="P21" s="62"/>
      <c r="Q21" s="52"/>
    </row>
    <row r="22" spans="1:17" ht="93.75" x14ac:dyDescent="0.3">
      <c r="A22" s="15">
        <v>1</v>
      </c>
      <c r="B22" s="29" t="s">
        <v>28</v>
      </c>
      <c r="C22" s="17"/>
      <c r="D22" s="30" t="s">
        <v>29</v>
      </c>
      <c r="E22" s="113">
        <v>120000</v>
      </c>
      <c r="F22" s="113">
        <v>120000</v>
      </c>
      <c r="G22" s="23" t="s">
        <v>46</v>
      </c>
      <c r="H22" s="45">
        <v>500</v>
      </c>
      <c r="I22" s="45"/>
      <c r="J22" s="45">
        <v>0</v>
      </c>
      <c r="K22" s="45"/>
      <c r="L22" s="45">
        <v>500</v>
      </c>
      <c r="M22" s="86">
        <v>500</v>
      </c>
      <c r="N22" s="88"/>
      <c r="O22" s="21" t="s">
        <v>59</v>
      </c>
      <c r="P22" s="17" t="s">
        <v>16</v>
      </c>
      <c r="Q22" s="5" t="s">
        <v>57</v>
      </c>
    </row>
    <row r="23" spans="1:17" ht="131.25" x14ac:dyDescent="0.3">
      <c r="A23" s="15">
        <v>2</v>
      </c>
      <c r="B23" s="24" t="s">
        <v>41</v>
      </c>
      <c r="C23" s="17">
        <v>7840762</v>
      </c>
      <c r="D23" s="17" t="s">
        <v>42</v>
      </c>
      <c r="E23" s="25">
        <v>76429</v>
      </c>
      <c r="F23" s="25">
        <v>9667</v>
      </c>
      <c r="G23" s="17" t="s">
        <v>45</v>
      </c>
      <c r="H23" s="46">
        <v>3000</v>
      </c>
      <c r="I23" s="46"/>
      <c r="J23" s="46">
        <v>0</v>
      </c>
      <c r="K23" s="46"/>
      <c r="L23" s="46">
        <v>3000</v>
      </c>
      <c r="M23" s="89">
        <v>3000</v>
      </c>
      <c r="N23" s="87"/>
      <c r="O23" s="17" t="s">
        <v>49</v>
      </c>
      <c r="P23" s="17" t="s">
        <v>43</v>
      </c>
      <c r="Q23" s="5" t="s">
        <v>75</v>
      </c>
    </row>
    <row r="24" spans="1:17" x14ac:dyDescent="0.3">
      <c r="A24" s="15"/>
      <c r="B24" s="69" t="s">
        <v>15</v>
      </c>
      <c r="C24" s="17"/>
      <c r="D24" s="17"/>
      <c r="E24" s="25"/>
      <c r="F24" s="25"/>
      <c r="G24" s="17"/>
      <c r="H24" s="46"/>
      <c r="I24" s="46"/>
      <c r="J24" s="46"/>
      <c r="K24" s="46"/>
      <c r="L24" s="46"/>
      <c r="M24" s="89"/>
      <c r="N24" s="87"/>
      <c r="O24" s="17"/>
      <c r="P24" s="17"/>
      <c r="Q24" s="5"/>
    </row>
    <row r="25" spans="1:17" s="115" customFormat="1" ht="93.75" x14ac:dyDescent="0.25">
      <c r="A25" s="15">
        <v>3</v>
      </c>
      <c r="B25" s="29" t="s">
        <v>64</v>
      </c>
      <c r="C25" s="32">
        <v>7953262</v>
      </c>
      <c r="D25" s="30" t="s">
        <v>65</v>
      </c>
      <c r="E25" s="22">
        <v>87000</v>
      </c>
      <c r="F25" s="22">
        <v>87000</v>
      </c>
      <c r="G25" s="17" t="s">
        <v>125</v>
      </c>
      <c r="H25" s="43">
        <v>20000</v>
      </c>
      <c r="I25" s="43">
        <v>4371</v>
      </c>
      <c r="J25" s="43">
        <v>14452.68</v>
      </c>
      <c r="K25" s="43">
        <v>20000</v>
      </c>
      <c r="L25" s="44">
        <v>0</v>
      </c>
      <c r="M25" s="88"/>
      <c r="N25" s="88">
        <v>3500</v>
      </c>
      <c r="O25" s="17" t="s">
        <v>67</v>
      </c>
      <c r="P25" s="17" t="s">
        <v>66</v>
      </c>
      <c r="Q25" s="5" t="s">
        <v>57</v>
      </c>
    </row>
    <row r="26" spans="1:17" s="118" customFormat="1" ht="75" x14ac:dyDescent="0.25">
      <c r="A26" s="54" t="s">
        <v>23</v>
      </c>
      <c r="B26" s="68" t="s">
        <v>83</v>
      </c>
      <c r="C26" s="63"/>
      <c r="D26" s="64"/>
      <c r="E26" s="55">
        <f>+E27</f>
        <v>1629716</v>
      </c>
      <c r="F26" s="55">
        <f t="shared" ref="F26:N26" si="4">+F27</f>
        <v>1008716</v>
      </c>
      <c r="G26" s="55">
        <f t="shared" si="4"/>
        <v>0</v>
      </c>
      <c r="H26" s="55">
        <f t="shared" si="4"/>
        <v>173267</v>
      </c>
      <c r="I26" s="55">
        <f t="shared" si="4"/>
        <v>25631.5</v>
      </c>
      <c r="J26" s="55">
        <f t="shared" si="4"/>
        <v>43482.8</v>
      </c>
      <c r="K26" s="55">
        <f t="shared" si="4"/>
        <v>112867</v>
      </c>
      <c r="L26" s="55">
        <f t="shared" si="4"/>
        <v>60400</v>
      </c>
      <c r="M26" s="112">
        <f t="shared" si="4"/>
        <v>47400</v>
      </c>
      <c r="N26" s="112">
        <f t="shared" si="4"/>
        <v>47400</v>
      </c>
      <c r="O26" s="39"/>
      <c r="P26" s="39"/>
      <c r="Q26" s="11"/>
    </row>
    <row r="27" spans="1:17" s="118" customFormat="1" ht="45" customHeight="1" x14ac:dyDescent="0.25">
      <c r="A27" s="54" t="s">
        <v>17</v>
      </c>
      <c r="B27" s="68" t="s">
        <v>80</v>
      </c>
      <c r="C27" s="63"/>
      <c r="D27" s="64"/>
      <c r="E27" s="55">
        <f>SUM(E29:E40)</f>
        <v>1629716</v>
      </c>
      <c r="F27" s="55">
        <f t="shared" ref="F27:N27" si="5">SUM(F29:F40)</f>
        <v>1008716</v>
      </c>
      <c r="G27" s="55">
        <f t="shared" si="5"/>
        <v>0</v>
      </c>
      <c r="H27" s="55">
        <f t="shared" si="5"/>
        <v>173267</v>
      </c>
      <c r="I27" s="55">
        <f t="shared" si="5"/>
        <v>25631.5</v>
      </c>
      <c r="J27" s="55">
        <f t="shared" si="5"/>
        <v>43482.8</v>
      </c>
      <c r="K27" s="55">
        <f t="shared" si="5"/>
        <v>112867</v>
      </c>
      <c r="L27" s="55">
        <f t="shared" si="5"/>
        <v>60400</v>
      </c>
      <c r="M27" s="112">
        <f t="shared" si="5"/>
        <v>47400</v>
      </c>
      <c r="N27" s="112">
        <f t="shared" si="5"/>
        <v>47400</v>
      </c>
      <c r="O27" s="39"/>
      <c r="P27" s="39"/>
      <c r="Q27" s="11"/>
    </row>
    <row r="28" spans="1:17" s="118" customFormat="1" ht="33" customHeight="1" x14ac:dyDescent="0.25">
      <c r="A28" s="54"/>
      <c r="B28" s="60" t="s">
        <v>116</v>
      </c>
      <c r="C28" s="63"/>
      <c r="D28" s="64"/>
      <c r="E28" s="55"/>
      <c r="F28" s="55"/>
      <c r="G28" s="39"/>
      <c r="H28" s="67"/>
      <c r="I28" s="67"/>
      <c r="J28" s="67"/>
      <c r="K28" s="67"/>
      <c r="L28" s="49"/>
      <c r="M28" s="85"/>
      <c r="N28" s="85"/>
      <c r="O28" s="39"/>
      <c r="P28" s="39"/>
      <c r="Q28" s="11"/>
    </row>
    <row r="29" spans="1:17" s="115" customFormat="1" ht="56.25" x14ac:dyDescent="0.25">
      <c r="A29" s="15">
        <v>1</v>
      </c>
      <c r="B29" s="29" t="s">
        <v>30</v>
      </c>
      <c r="C29" s="32"/>
      <c r="D29" s="30" t="s">
        <v>81</v>
      </c>
      <c r="E29" s="22">
        <v>56000</v>
      </c>
      <c r="F29" s="22">
        <v>56000</v>
      </c>
      <c r="G29" s="19"/>
      <c r="H29" s="43">
        <v>15000</v>
      </c>
      <c r="I29" s="44">
        <v>0</v>
      </c>
      <c r="J29" s="44">
        <v>0</v>
      </c>
      <c r="K29" s="44">
        <v>0</v>
      </c>
      <c r="L29" s="44">
        <v>15000</v>
      </c>
      <c r="M29" s="88">
        <v>15000</v>
      </c>
      <c r="N29" s="88"/>
      <c r="O29" s="17" t="s">
        <v>84</v>
      </c>
      <c r="P29" s="17" t="s">
        <v>19</v>
      </c>
      <c r="Q29" s="5" t="s">
        <v>73</v>
      </c>
    </row>
    <row r="30" spans="1:17" ht="75" x14ac:dyDescent="0.3">
      <c r="A30" s="15">
        <v>2</v>
      </c>
      <c r="B30" s="29" t="s">
        <v>32</v>
      </c>
      <c r="C30" s="32"/>
      <c r="D30" s="30" t="s">
        <v>33</v>
      </c>
      <c r="E30" s="22">
        <v>93800</v>
      </c>
      <c r="F30" s="22">
        <v>93800</v>
      </c>
      <c r="G30" s="19"/>
      <c r="H30" s="43">
        <v>10000</v>
      </c>
      <c r="I30" s="44"/>
      <c r="J30" s="44"/>
      <c r="K30" s="44"/>
      <c r="L30" s="44">
        <v>10000</v>
      </c>
      <c r="M30" s="88">
        <v>10000</v>
      </c>
      <c r="N30" s="88"/>
      <c r="O30" s="17" t="s">
        <v>84</v>
      </c>
      <c r="P30" s="17" t="s">
        <v>48</v>
      </c>
      <c r="Q30" s="5" t="s">
        <v>73</v>
      </c>
    </row>
    <row r="31" spans="1:17" ht="187.5" x14ac:dyDescent="0.3">
      <c r="A31" s="15">
        <v>3</v>
      </c>
      <c r="B31" s="29" t="s">
        <v>34</v>
      </c>
      <c r="C31" s="32"/>
      <c r="D31" s="30" t="s">
        <v>33</v>
      </c>
      <c r="E31" s="22">
        <v>89616</v>
      </c>
      <c r="F31" s="22">
        <v>89616</v>
      </c>
      <c r="G31" s="19"/>
      <c r="H31" s="43">
        <v>20000</v>
      </c>
      <c r="I31" s="44"/>
      <c r="J31" s="44"/>
      <c r="K31" s="44"/>
      <c r="L31" s="44">
        <v>20000</v>
      </c>
      <c r="M31" s="88">
        <v>7000</v>
      </c>
      <c r="N31" s="88"/>
      <c r="O31" s="17" t="s">
        <v>142</v>
      </c>
      <c r="P31" s="17" t="s">
        <v>48</v>
      </c>
      <c r="Q31" s="5" t="s">
        <v>73</v>
      </c>
    </row>
    <row r="32" spans="1:17" ht="145.5" customHeight="1" x14ac:dyDescent="0.3">
      <c r="A32" s="15">
        <v>4</v>
      </c>
      <c r="B32" s="29" t="s">
        <v>121</v>
      </c>
      <c r="C32" s="32"/>
      <c r="D32" s="30" t="s">
        <v>29</v>
      </c>
      <c r="E32" s="22">
        <v>35000</v>
      </c>
      <c r="F32" s="22">
        <f>+E32</f>
        <v>35000</v>
      </c>
      <c r="G32" s="19"/>
      <c r="H32" s="43">
        <v>10000</v>
      </c>
      <c r="I32" s="44"/>
      <c r="J32" s="44"/>
      <c r="K32" s="44"/>
      <c r="L32" s="44">
        <v>10000</v>
      </c>
      <c r="M32" s="88">
        <v>10000</v>
      </c>
      <c r="N32" s="88"/>
      <c r="O32" s="17" t="s">
        <v>84</v>
      </c>
      <c r="P32" s="17" t="s">
        <v>130</v>
      </c>
      <c r="Q32" s="5"/>
    </row>
    <row r="33" spans="1:17" ht="150" x14ac:dyDescent="0.3">
      <c r="A33" s="15">
        <v>5</v>
      </c>
      <c r="B33" s="29" t="s">
        <v>117</v>
      </c>
      <c r="C33" s="32"/>
      <c r="D33" s="30"/>
      <c r="E33" s="22"/>
      <c r="F33" s="22"/>
      <c r="G33" s="19"/>
      <c r="H33" s="43">
        <v>9000</v>
      </c>
      <c r="I33" s="44"/>
      <c r="J33" s="44"/>
      <c r="K33" s="44">
        <v>3600</v>
      </c>
      <c r="L33" s="44">
        <f>+H33-K33</f>
        <v>5400</v>
      </c>
      <c r="M33" s="88">
        <f>+L33</f>
        <v>5400</v>
      </c>
      <c r="N33" s="88"/>
      <c r="O33" s="17" t="s">
        <v>120</v>
      </c>
      <c r="P33" s="17"/>
      <c r="Q33" s="5"/>
    </row>
    <row r="34" spans="1:17" ht="33.75" customHeight="1" x14ac:dyDescent="0.3">
      <c r="A34" s="15"/>
      <c r="B34" s="69" t="s">
        <v>15</v>
      </c>
      <c r="C34" s="32"/>
      <c r="D34" s="30"/>
      <c r="E34" s="22"/>
      <c r="F34" s="22"/>
      <c r="G34" s="19"/>
      <c r="H34" s="43"/>
      <c r="I34" s="44"/>
      <c r="J34" s="44"/>
      <c r="K34" s="44"/>
      <c r="L34" s="44"/>
      <c r="M34" s="88"/>
      <c r="N34" s="88"/>
      <c r="O34" s="17"/>
      <c r="P34" s="17"/>
      <c r="Q34" s="5"/>
    </row>
    <row r="35" spans="1:17" s="115" customFormat="1" ht="93.75" x14ac:dyDescent="0.25">
      <c r="A35" s="15">
        <v>1</v>
      </c>
      <c r="B35" s="29" t="s">
        <v>52</v>
      </c>
      <c r="C35" s="32">
        <v>7892320</v>
      </c>
      <c r="D35" s="30" t="s">
        <v>53</v>
      </c>
      <c r="E35" s="22">
        <v>386000</v>
      </c>
      <c r="F35" s="22">
        <v>386000</v>
      </c>
      <c r="G35" s="17" t="s">
        <v>45</v>
      </c>
      <c r="H35" s="43">
        <v>60000</v>
      </c>
      <c r="I35" s="43">
        <v>0</v>
      </c>
      <c r="J35" s="43">
        <v>5991</v>
      </c>
      <c r="K35" s="43">
        <v>60000</v>
      </c>
      <c r="L35" s="44">
        <v>0</v>
      </c>
      <c r="M35" s="88"/>
      <c r="N35" s="88">
        <v>19667</v>
      </c>
      <c r="O35" s="17" t="s">
        <v>54</v>
      </c>
      <c r="P35" s="17" t="s">
        <v>55</v>
      </c>
      <c r="Q35" s="5" t="s">
        <v>74</v>
      </c>
    </row>
    <row r="36" spans="1:17" s="6" customFormat="1" ht="75" x14ac:dyDescent="0.2">
      <c r="A36" s="15">
        <v>2</v>
      </c>
      <c r="B36" s="29" t="s">
        <v>37</v>
      </c>
      <c r="C36" s="32">
        <v>7939526</v>
      </c>
      <c r="D36" s="30" t="s">
        <v>36</v>
      </c>
      <c r="E36" s="22">
        <v>58500</v>
      </c>
      <c r="F36" s="22">
        <v>58500</v>
      </c>
      <c r="G36" s="19" t="s">
        <v>124</v>
      </c>
      <c r="H36" s="43">
        <v>10000</v>
      </c>
      <c r="I36" s="43">
        <v>2009.5</v>
      </c>
      <c r="J36" s="43">
        <v>3787.8</v>
      </c>
      <c r="K36" s="43">
        <v>10000</v>
      </c>
      <c r="L36" s="44"/>
      <c r="M36" s="88"/>
      <c r="N36" s="88">
        <v>10000</v>
      </c>
      <c r="O36" s="17" t="s">
        <v>58</v>
      </c>
      <c r="P36" s="17" t="s">
        <v>56</v>
      </c>
      <c r="Q36" s="5" t="s">
        <v>57</v>
      </c>
    </row>
    <row r="37" spans="1:17" s="115" customFormat="1" ht="93.75" x14ac:dyDescent="0.25">
      <c r="A37" s="15">
        <v>3</v>
      </c>
      <c r="B37" s="29" t="s">
        <v>64</v>
      </c>
      <c r="C37" s="32">
        <v>7953262</v>
      </c>
      <c r="D37" s="30" t="s">
        <v>65</v>
      </c>
      <c r="E37" s="22">
        <v>87000</v>
      </c>
      <c r="F37" s="22">
        <v>87000</v>
      </c>
      <c r="G37" s="17" t="s">
        <v>125</v>
      </c>
      <c r="H37" s="43">
        <v>20000</v>
      </c>
      <c r="I37" s="43">
        <v>4371</v>
      </c>
      <c r="J37" s="43">
        <v>14453</v>
      </c>
      <c r="K37" s="43">
        <v>20000</v>
      </c>
      <c r="L37" s="44">
        <v>0</v>
      </c>
      <c r="M37" s="88"/>
      <c r="N37" s="88">
        <v>8500</v>
      </c>
      <c r="O37" s="17" t="s">
        <v>67</v>
      </c>
      <c r="P37" s="17" t="s">
        <v>66</v>
      </c>
      <c r="Q37" s="5" t="s">
        <v>57</v>
      </c>
    </row>
    <row r="38" spans="1:17" s="115" customFormat="1" ht="75" x14ac:dyDescent="0.25">
      <c r="A38" s="15">
        <v>4</v>
      </c>
      <c r="B38" s="29" t="s">
        <v>112</v>
      </c>
      <c r="C38" s="32" t="s">
        <v>114</v>
      </c>
      <c r="D38" s="30" t="s">
        <v>113</v>
      </c>
      <c r="E38" s="22">
        <v>82500</v>
      </c>
      <c r="F38" s="22">
        <v>82500</v>
      </c>
      <c r="G38" s="17" t="s">
        <v>46</v>
      </c>
      <c r="H38" s="43">
        <v>500</v>
      </c>
      <c r="I38" s="43">
        <v>488</v>
      </c>
      <c r="J38" s="43">
        <v>488</v>
      </c>
      <c r="K38" s="43">
        <v>500</v>
      </c>
      <c r="L38" s="44">
        <v>0</v>
      </c>
      <c r="M38" s="88"/>
      <c r="N38" s="88">
        <v>2000</v>
      </c>
      <c r="O38" s="17" t="s">
        <v>118</v>
      </c>
      <c r="P38" s="17" t="s">
        <v>119</v>
      </c>
      <c r="Q38" s="5"/>
    </row>
    <row r="39" spans="1:17" s="115" customFormat="1" ht="112.5" x14ac:dyDescent="0.25">
      <c r="A39" s="15">
        <v>5</v>
      </c>
      <c r="B39" s="29" t="s">
        <v>127</v>
      </c>
      <c r="C39" s="32">
        <v>7676514</v>
      </c>
      <c r="D39" s="30" t="s">
        <v>126</v>
      </c>
      <c r="E39" s="22">
        <v>464600</v>
      </c>
      <c r="F39" s="22">
        <v>50600</v>
      </c>
      <c r="G39" s="17" t="s">
        <v>45</v>
      </c>
      <c r="H39" s="43">
        <v>10717</v>
      </c>
      <c r="I39" s="43">
        <f>+H39</f>
        <v>10717</v>
      </c>
      <c r="J39" s="43">
        <f>+I39</f>
        <v>10717</v>
      </c>
      <c r="K39" s="43">
        <f>+H39</f>
        <v>10717</v>
      </c>
      <c r="L39" s="44">
        <v>0</v>
      </c>
      <c r="M39" s="88"/>
      <c r="N39" s="88">
        <v>3283</v>
      </c>
      <c r="O39" s="17" t="s">
        <v>123</v>
      </c>
      <c r="P39" s="17" t="s">
        <v>129</v>
      </c>
      <c r="Q39" s="5"/>
    </row>
    <row r="40" spans="1:17" s="115" customFormat="1" ht="75" x14ac:dyDescent="0.25">
      <c r="A40" s="15">
        <v>6</v>
      </c>
      <c r="B40" s="114" t="s">
        <v>128</v>
      </c>
      <c r="C40" s="32">
        <v>7593697</v>
      </c>
      <c r="D40" s="30" t="s">
        <v>122</v>
      </c>
      <c r="E40" s="22">
        <v>276700</v>
      </c>
      <c r="F40" s="22">
        <v>69700</v>
      </c>
      <c r="G40" s="17" t="s">
        <v>45</v>
      </c>
      <c r="H40" s="43">
        <v>8050</v>
      </c>
      <c r="I40" s="43">
        <v>8046</v>
      </c>
      <c r="J40" s="43">
        <v>8046</v>
      </c>
      <c r="K40" s="43">
        <f>+H40</f>
        <v>8050</v>
      </c>
      <c r="L40" s="44">
        <v>0</v>
      </c>
      <c r="M40" s="88"/>
      <c r="N40" s="88">
        <v>3950</v>
      </c>
      <c r="O40" s="17" t="s">
        <v>123</v>
      </c>
      <c r="P40" s="17" t="s">
        <v>55</v>
      </c>
      <c r="Q40" s="5"/>
    </row>
    <row r="41" spans="1:17" x14ac:dyDescent="0.3">
      <c r="A41" s="33"/>
      <c r="B41" s="34"/>
      <c r="C41" s="35"/>
      <c r="D41" s="33"/>
      <c r="E41" s="36"/>
      <c r="F41" s="36"/>
      <c r="G41" s="37"/>
      <c r="H41" s="50"/>
      <c r="I41" s="50"/>
      <c r="J41" s="50"/>
      <c r="K41" s="50"/>
      <c r="L41" s="50"/>
      <c r="M41" s="90"/>
      <c r="N41" s="90"/>
      <c r="O41" s="38"/>
      <c r="P41" s="38"/>
    </row>
    <row r="43" spans="1:17" x14ac:dyDescent="0.3">
      <c r="M43" s="125" t="s">
        <v>134</v>
      </c>
      <c r="N43" s="125"/>
      <c r="O43" s="125"/>
      <c r="P43" s="125"/>
    </row>
  </sheetData>
  <mergeCells count="24">
    <mergeCell ref="M43:P43"/>
    <mergeCell ref="Q5:Q8"/>
    <mergeCell ref="D6:D8"/>
    <mergeCell ref="E6:F6"/>
    <mergeCell ref="G6:G8"/>
    <mergeCell ref="H6:H8"/>
    <mergeCell ref="I6:I8"/>
    <mergeCell ref="J6:J8"/>
    <mergeCell ref="K6:K8"/>
    <mergeCell ref="E7:E8"/>
    <mergeCell ref="F7:F8"/>
    <mergeCell ref="M7:M8"/>
    <mergeCell ref="N7:N8"/>
    <mergeCell ref="A2:P2"/>
    <mergeCell ref="A5:A8"/>
    <mergeCell ref="B5:B8"/>
    <mergeCell ref="C5:C8"/>
    <mergeCell ref="D5:F5"/>
    <mergeCell ref="G5:K5"/>
    <mergeCell ref="L5:L8"/>
    <mergeCell ref="M5:N6"/>
    <mergeCell ref="O5:O8"/>
    <mergeCell ref="P5:P8"/>
    <mergeCell ref="A3:P3"/>
  </mergeCells>
  <printOptions horizontalCentered="1"/>
  <pageMargins left="0.5" right="0.5" top="0.5" bottom="0.5" header="0.3" footer="0.3"/>
  <pageSetup paperSize="9" scale="53"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2"/>
  <sheetViews>
    <sheetView tabSelected="1" zoomScale="70" zoomScaleNormal="70" zoomScaleSheetLayoutView="70" workbookViewId="0">
      <selection activeCell="N9" sqref="N9"/>
    </sheetView>
  </sheetViews>
  <sheetFormatPr defaultColWidth="9.140625" defaultRowHeight="18.75" x14ac:dyDescent="0.25"/>
  <cols>
    <col min="1" max="1" width="6.28515625" style="76" customWidth="1"/>
    <col min="2" max="2" width="29.140625" style="77" customWidth="1"/>
    <col min="3" max="3" width="11" style="77" customWidth="1"/>
    <col min="4" max="4" width="13.42578125" style="78" customWidth="1"/>
    <col min="5" max="17" width="11" style="79" customWidth="1"/>
    <col min="18" max="18" width="20.28515625" style="79" customWidth="1"/>
    <col min="19" max="16384" width="9.140625" style="75"/>
  </cols>
  <sheetData>
    <row r="1" spans="1:18" s="70" customFormat="1" ht="55.5" customHeight="1" x14ac:dyDescent="0.25">
      <c r="A1" s="128" t="s">
        <v>136</v>
      </c>
      <c r="B1" s="128"/>
      <c r="C1" s="128"/>
      <c r="D1" s="128"/>
      <c r="E1" s="128"/>
      <c r="F1" s="128"/>
      <c r="G1" s="128"/>
      <c r="H1" s="128"/>
      <c r="I1" s="128"/>
      <c r="J1" s="128"/>
      <c r="K1" s="128"/>
      <c r="L1" s="128"/>
      <c r="M1" s="128"/>
      <c r="N1" s="128"/>
      <c r="O1" s="128"/>
      <c r="P1" s="128"/>
      <c r="Q1" s="128"/>
      <c r="R1" s="128"/>
    </row>
    <row r="2" spans="1:18" s="70" customFormat="1" ht="33.75" customHeight="1" x14ac:dyDescent="0.25">
      <c r="A2" s="141" t="str">
        <f>PL1.TTrUB!A3</f>
        <v>(Ban hành kèm theo Tờ trình số             /TTr-UBND ngày     /11/2022 của Ủy ban nhân dân tỉnh)</v>
      </c>
      <c r="B2" s="141"/>
      <c r="C2" s="141"/>
      <c r="D2" s="141"/>
      <c r="E2" s="141"/>
      <c r="F2" s="141"/>
      <c r="G2" s="141"/>
      <c r="H2" s="141"/>
      <c r="I2" s="141"/>
      <c r="J2" s="141"/>
      <c r="K2" s="141"/>
      <c r="L2" s="141"/>
      <c r="M2" s="141"/>
      <c r="N2" s="141"/>
      <c r="O2" s="141"/>
      <c r="P2" s="141"/>
      <c r="Q2" s="141"/>
      <c r="R2" s="141"/>
    </row>
    <row r="3" spans="1:18" s="71" customFormat="1" ht="27.75" customHeight="1" x14ac:dyDescent="0.25">
      <c r="A3" s="129" t="s">
        <v>85</v>
      </c>
      <c r="B3" s="129"/>
      <c r="C3" s="129"/>
      <c r="D3" s="129"/>
      <c r="E3" s="129"/>
      <c r="F3" s="129"/>
      <c r="G3" s="129"/>
      <c r="H3" s="129"/>
      <c r="I3" s="129"/>
      <c r="J3" s="129"/>
      <c r="K3" s="129"/>
      <c r="L3" s="129"/>
      <c r="M3" s="129"/>
      <c r="N3" s="129"/>
      <c r="O3" s="129"/>
      <c r="P3" s="129"/>
      <c r="Q3" s="129"/>
      <c r="R3" s="129"/>
    </row>
    <row r="4" spans="1:18" s="71" customFormat="1" ht="30" customHeight="1" x14ac:dyDescent="0.25">
      <c r="A4" s="127" t="s">
        <v>0</v>
      </c>
      <c r="B4" s="127" t="s">
        <v>1</v>
      </c>
      <c r="C4" s="130" t="s">
        <v>86</v>
      </c>
      <c r="D4" s="127" t="s">
        <v>99</v>
      </c>
      <c r="E4" s="127"/>
      <c r="F4" s="127"/>
      <c r="G4" s="133" t="s">
        <v>104</v>
      </c>
      <c r="H4" s="134"/>
      <c r="I4" s="137" t="s">
        <v>105</v>
      </c>
      <c r="J4" s="137"/>
      <c r="K4" s="137"/>
      <c r="L4" s="137"/>
      <c r="M4" s="137"/>
      <c r="N4" s="137"/>
      <c r="O4" s="137"/>
      <c r="P4" s="137"/>
      <c r="Q4" s="138" t="s">
        <v>95</v>
      </c>
      <c r="R4" s="127" t="s">
        <v>5</v>
      </c>
    </row>
    <row r="5" spans="1:18" s="72" customFormat="1" ht="43.9" customHeight="1" x14ac:dyDescent="0.25">
      <c r="A5" s="127"/>
      <c r="B5" s="127"/>
      <c r="C5" s="131"/>
      <c r="D5" s="127"/>
      <c r="E5" s="127"/>
      <c r="F5" s="127"/>
      <c r="G5" s="135"/>
      <c r="H5" s="136"/>
      <c r="I5" s="127" t="s">
        <v>106</v>
      </c>
      <c r="J5" s="127"/>
      <c r="K5" s="127"/>
      <c r="L5" s="127"/>
      <c r="M5" s="127" t="s">
        <v>107</v>
      </c>
      <c r="N5" s="127"/>
      <c r="O5" s="127"/>
      <c r="P5" s="127"/>
      <c r="Q5" s="139"/>
      <c r="R5" s="127"/>
    </row>
    <row r="6" spans="1:18" s="72" customFormat="1" ht="33.75" customHeight="1" x14ac:dyDescent="0.25">
      <c r="A6" s="127"/>
      <c r="B6" s="127"/>
      <c r="C6" s="131"/>
      <c r="D6" s="127" t="s">
        <v>6</v>
      </c>
      <c r="E6" s="127" t="s">
        <v>7</v>
      </c>
      <c r="F6" s="127"/>
      <c r="G6" s="130" t="s">
        <v>8</v>
      </c>
      <c r="H6" s="130" t="s">
        <v>87</v>
      </c>
      <c r="I6" s="127" t="s">
        <v>8</v>
      </c>
      <c r="J6" s="127" t="s">
        <v>87</v>
      </c>
      <c r="K6" s="127"/>
      <c r="L6" s="127"/>
      <c r="M6" s="127" t="s">
        <v>8</v>
      </c>
      <c r="N6" s="127" t="s">
        <v>87</v>
      </c>
      <c r="O6" s="127"/>
      <c r="P6" s="127"/>
      <c r="Q6" s="139"/>
      <c r="R6" s="127"/>
    </row>
    <row r="7" spans="1:18" s="72" customFormat="1" ht="30" customHeight="1" x14ac:dyDescent="0.25">
      <c r="A7" s="127"/>
      <c r="B7" s="127"/>
      <c r="C7" s="131"/>
      <c r="D7" s="127"/>
      <c r="E7" s="127" t="s">
        <v>8</v>
      </c>
      <c r="F7" s="127" t="s">
        <v>87</v>
      </c>
      <c r="G7" s="131"/>
      <c r="H7" s="131"/>
      <c r="I7" s="127"/>
      <c r="J7" s="127" t="s">
        <v>88</v>
      </c>
      <c r="K7" s="143" t="s">
        <v>89</v>
      </c>
      <c r="L7" s="143"/>
      <c r="M7" s="127"/>
      <c r="N7" s="127" t="s">
        <v>88</v>
      </c>
      <c r="O7" s="143" t="s">
        <v>89</v>
      </c>
      <c r="P7" s="143"/>
      <c r="Q7" s="139"/>
      <c r="R7" s="127"/>
    </row>
    <row r="8" spans="1:18" s="72" customFormat="1" ht="42" customHeight="1" x14ac:dyDescent="0.25">
      <c r="A8" s="127"/>
      <c r="B8" s="127"/>
      <c r="C8" s="131"/>
      <c r="D8" s="127"/>
      <c r="E8" s="127"/>
      <c r="F8" s="127"/>
      <c r="G8" s="131"/>
      <c r="H8" s="131"/>
      <c r="I8" s="127"/>
      <c r="J8" s="127"/>
      <c r="K8" s="143" t="s">
        <v>131</v>
      </c>
      <c r="L8" s="143" t="s">
        <v>90</v>
      </c>
      <c r="M8" s="127"/>
      <c r="N8" s="127"/>
      <c r="O8" s="143" t="s">
        <v>131</v>
      </c>
      <c r="P8" s="143" t="s">
        <v>90</v>
      </c>
      <c r="Q8" s="139"/>
      <c r="R8" s="127"/>
    </row>
    <row r="9" spans="1:18" s="72" customFormat="1" ht="10.15" customHeight="1" x14ac:dyDescent="0.25">
      <c r="A9" s="127"/>
      <c r="B9" s="127"/>
      <c r="C9" s="131"/>
      <c r="D9" s="127"/>
      <c r="E9" s="127"/>
      <c r="F9" s="127"/>
      <c r="G9" s="131"/>
      <c r="H9" s="131"/>
      <c r="I9" s="127"/>
      <c r="J9" s="127"/>
      <c r="K9" s="143"/>
      <c r="L9" s="143"/>
      <c r="M9" s="127"/>
      <c r="N9" s="127"/>
      <c r="O9" s="143"/>
      <c r="P9" s="143"/>
      <c r="Q9" s="139"/>
      <c r="R9" s="127"/>
    </row>
    <row r="10" spans="1:18" s="72" customFormat="1" ht="19.5" customHeight="1" x14ac:dyDescent="0.25">
      <c r="A10" s="127"/>
      <c r="B10" s="127"/>
      <c r="C10" s="132"/>
      <c r="D10" s="127"/>
      <c r="E10" s="127"/>
      <c r="F10" s="127"/>
      <c r="G10" s="132"/>
      <c r="H10" s="132"/>
      <c r="I10" s="127"/>
      <c r="J10" s="127"/>
      <c r="K10" s="143"/>
      <c r="L10" s="143"/>
      <c r="M10" s="127"/>
      <c r="N10" s="127"/>
      <c r="O10" s="143"/>
      <c r="P10" s="143"/>
      <c r="Q10" s="140"/>
      <c r="R10" s="127"/>
    </row>
    <row r="11" spans="1:18" s="74" customFormat="1" ht="33" customHeight="1" x14ac:dyDescent="0.25">
      <c r="A11" s="73"/>
      <c r="B11" s="65" t="s">
        <v>13</v>
      </c>
      <c r="C11" s="65"/>
      <c r="D11" s="73"/>
      <c r="E11" s="80">
        <f>+E12+E17</f>
        <v>70270.061000000002</v>
      </c>
      <c r="F11" s="80">
        <f t="shared" ref="F11:Q11" si="0">+F12+F17</f>
        <v>70270.061000000002</v>
      </c>
      <c r="G11" s="80">
        <f t="shared" si="0"/>
        <v>31332.136999999999</v>
      </c>
      <c r="H11" s="80">
        <f t="shared" si="0"/>
        <v>31332.136999999999</v>
      </c>
      <c r="I11" s="80">
        <f t="shared" si="0"/>
        <v>37025.923999999999</v>
      </c>
      <c r="J11" s="80">
        <f t="shared" si="0"/>
        <v>37025.923999999999</v>
      </c>
      <c r="K11" s="80">
        <f t="shared" si="0"/>
        <v>0</v>
      </c>
      <c r="L11" s="80">
        <f t="shared" si="0"/>
        <v>0</v>
      </c>
      <c r="M11" s="80">
        <f t="shared" si="0"/>
        <v>30000</v>
      </c>
      <c r="N11" s="80">
        <f t="shared" si="0"/>
        <v>30000</v>
      </c>
      <c r="O11" s="80">
        <f t="shared" si="0"/>
        <v>0</v>
      </c>
      <c r="P11" s="80">
        <f t="shared" si="0"/>
        <v>0</v>
      </c>
      <c r="Q11" s="80">
        <f t="shared" si="0"/>
        <v>3600</v>
      </c>
      <c r="R11" s="73"/>
    </row>
    <row r="12" spans="1:18" s="74" customFormat="1" ht="37.5" x14ac:dyDescent="0.25">
      <c r="A12" s="93" t="s">
        <v>17</v>
      </c>
      <c r="B12" s="110" t="s">
        <v>91</v>
      </c>
      <c r="C12" s="94"/>
      <c r="D12" s="59"/>
      <c r="E12" s="95">
        <f>SUM(E13:E16)</f>
        <v>9000</v>
      </c>
      <c r="F12" s="95">
        <f t="shared" ref="F12:Q12" si="1">SUM(F13:F16)</f>
        <v>9000</v>
      </c>
      <c r="G12" s="95">
        <f t="shared" si="1"/>
        <v>0</v>
      </c>
      <c r="H12" s="95">
        <f t="shared" si="1"/>
        <v>0</v>
      </c>
      <c r="I12" s="95">
        <f t="shared" si="1"/>
        <v>8088</v>
      </c>
      <c r="J12" s="95">
        <f t="shared" si="1"/>
        <v>8088</v>
      </c>
      <c r="K12" s="95">
        <f t="shared" si="1"/>
        <v>0</v>
      </c>
      <c r="L12" s="95">
        <f t="shared" si="1"/>
        <v>0</v>
      </c>
      <c r="M12" s="95">
        <f t="shared" si="1"/>
        <v>3000</v>
      </c>
      <c r="N12" s="95">
        <f t="shared" si="1"/>
        <v>3000</v>
      </c>
      <c r="O12" s="95">
        <f t="shared" si="1"/>
        <v>0</v>
      </c>
      <c r="P12" s="95">
        <f t="shared" si="1"/>
        <v>0</v>
      </c>
      <c r="Q12" s="95">
        <f t="shared" si="1"/>
        <v>3000</v>
      </c>
      <c r="R12" s="59"/>
    </row>
    <row r="13" spans="1:18" s="74" customFormat="1" ht="75" x14ac:dyDescent="0.25">
      <c r="A13" s="96" t="s">
        <v>92</v>
      </c>
      <c r="B13" s="97" t="s">
        <v>94</v>
      </c>
      <c r="C13" s="97"/>
      <c r="D13" s="98" t="s">
        <v>103</v>
      </c>
      <c r="E13" s="99">
        <v>3319</v>
      </c>
      <c r="F13" s="99">
        <v>3319</v>
      </c>
      <c r="G13" s="99">
        <v>0</v>
      </c>
      <c r="H13" s="99">
        <v>0</v>
      </c>
      <c r="I13" s="99">
        <v>3000</v>
      </c>
      <c r="J13" s="99">
        <v>3000</v>
      </c>
      <c r="K13" s="99"/>
      <c r="L13" s="99"/>
      <c r="M13" s="99">
        <v>1000</v>
      </c>
      <c r="N13" s="99">
        <v>1000</v>
      </c>
      <c r="O13" s="99"/>
      <c r="P13" s="99"/>
      <c r="Q13" s="99">
        <f>+N13</f>
        <v>1000</v>
      </c>
      <c r="R13" s="30"/>
    </row>
    <row r="14" spans="1:18" s="74" customFormat="1" ht="75" x14ac:dyDescent="0.25">
      <c r="A14" s="96" t="s">
        <v>93</v>
      </c>
      <c r="B14" s="97" t="s">
        <v>96</v>
      </c>
      <c r="C14" s="97"/>
      <c r="D14" s="98" t="s">
        <v>100</v>
      </c>
      <c r="E14" s="99">
        <v>1593</v>
      </c>
      <c r="F14" s="99">
        <f>+E14</f>
        <v>1593</v>
      </c>
      <c r="G14" s="99">
        <v>0</v>
      </c>
      <c r="H14" s="99">
        <v>0</v>
      </c>
      <c r="I14" s="99">
        <v>1000</v>
      </c>
      <c r="J14" s="99">
        <v>1000</v>
      </c>
      <c r="K14" s="99">
        <v>0</v>
      </c>
      <c r="L14" s="99">
        <v>0</v>
      </c>
      <c r="M14" s="99">
        <v>500</v>
      </c>
      <c r="N14" s="99">
        <v>500</v>
      </c>
      <c r="O14" s="99">
        <v>0</v>
      </c>
      <c r="P14" s="99">
        <v>0</v>
      </c>
      <c r="Q14" s="99">
        <f t="shared" ref="Q14" si="2">+N14</f>
        <v>500</v>
      </c>
      <c r="R14" s="30"/>
    </row>
    <row r="15" spans="1:18" s="74" customFormat="1" ht="112.5" x14ac:dyDescent="0.25">
      <c r="A15" s="96" t="s">
        <v>97</v>
      </c>
      <c r="B15" s="97" t="s">
        <v>101</v>
      </c>
      <c r="C15" s="97"/>
      <c r="D15" s="30" t="s">
        <v>143</v>
      </c>
      <c r="E15" s="99">
        <v>2315</v>
      </c>
      <c r="F15" s="99">
        <v>2315</v>
      </c>
      <c r="G15" s="99"/>
      <c r="H15" s="99"/>
      <c r="I15" s="99">
        <v>2315</v>
      </c>
      <c r="J15" s="99">
        <v>2315</v>
      </c>
      <c r="K15" s="99"/>
      <c r="L15" s="99"/>
      <c r="M15" s="99">
        <v>1000</v>
      </c>
      <c r="N15" s="99">
        <v>1000</v>
      </c>
      <c r="O15" s="99"/>
      <c r="P15" s="99"/>
      <c r="Q15" s="99">
        <v>1000</v>
      </c>
      <c r="R15" s="30"/>
    </row>
    <row r="16" spans="1:18" s="74" customFormat="1" ht="75" x14ac:dyDescent="0.25">
      <c r="A16" s="96" t="s">
        <v>98</v>
      </c>
      <c r="B16" s="97" t="s">
        <v>102</v>
      </c>
      <c r="C16" s="97"/>
      <c r="D16" s="30" t="s">
        <v>144</v>
      </c>
      <c r="E16" s="99">
        <v>1773</v>
      </c>
      <c r="F16" s="99">
        <v>1773</v>
      </c>
      <c r="G16" s="99"/>
      <c r="H16" s="99"/>
      <c r="I16" s="99">
        <v>1773</v>
      </c>
      <c r="J16" s="99">
        <v>1773</v>
      </c>
      <c r="K16" s="99"/>
      <c r="L16" s="99"/>
      <c r="M16" s="99">
        <v>500</v>
      </c>
      <c r="N16" s="99">
        <v>500</v>
      </c>
      <c r="O16" s="99"/>
      <c r="P16" s="99"/>
      <c r="Q16" s="99">
        <v>500</v>
      </c>
      <c r="R16" s="30"/>
    </row>
    <row r="17" spans="1:18" s="81" customFormat="1" ht="37.5" x14ac:dyDescent="0.25">
      <c r="A17" s="100" t="s">
        <v>18</v>
      </c>
      <c r="B17" s="102" t="s">
        <v>132</v>
      </c>
      <c r="C17" s="101"/>
      <c r="D17" s="102"/>
      <c r="E17" s="103">
        <f>SUM(E18:E19)</f>
        <v>61270.061000000002</v>
      </c>
      <c r="F17" s="103">
        <f t="shared" ref="F17:Q17" si="3">SUM(F18:F19)</f>
        <v>61270.061000000002</v>
      </c>
      <c r="G17" s="103">
        <f t="shared" si="3"/>
        <v>31332.136999999999</v>
      </c>
      <c r="H17" s="103">
        <f t="shared" si="3"/>
        <v>31332.136999999999</v>
      </c>
      <c r="I17" s="103">
        <f t="shared" si="3"/>
        <v>28937.924000000003</v>
      </c>
      <c r="J17" s="103">
        <f t="shared" si="3"/>
        <v>28937.924000000003</v>
      </c>
      <c r="K17" s="103">
        <f t="shared" si="3"/>
        <v>0</v>
      </c>
      <c r="L17" s="103">
        <f t="shared" si="3"/>
        <v>0</v>
      </c>
      <c r="M17" s="103">
        <f t="shared" si="3"/>
        <v>27000</v>
      </c>
      <c r="N17" s="103">
        <f t="shared" si="3"/>
        <v>27000</v>
      </c>
      <c r="O17" s="103">
        <f t="shared" si="3"/>
        <v>0</v>
      </c>
      <c r="P17" s="103">
        <f t="shared" si="3"/>
        <v>0</v>
      </c>
      <c r="Q17" s="103">
        <f t="shared" si="3"/>
        <v>600</v>
      </c>
      <c r="R17" s="104"/>
    </row>
    <row r="18" spans="1:18" s="111" customFormat="1" ht="131.25" x14ac:dyDescent="0.25">
      <c r="A18" s="96" t="s">
        <v>92</v>
      </c>
      <c r="B18" s="97" t="s">
        <v>108</v>
      </c>
      <c r="C18" s="97"/>
      <c r="D18" s="30" t="s">
        <v>109</v>
      </c>
      <c r="E18" s="99">
        <v>49270.061000000002</v>
      </c>
      <c r="F18" s="99">
        <v>49270.061000000002</v>
      </c>
      <c r="G18" s="99">
        <v>31332.136999999999</v>
      </c>
      <c r="H18" s="99">
        <v>31332.136999999999</v>
      </c>
      <c r="I18" s="99">
        <f>+F18-G18</f>
        <v>17937.924000000003</v>
      </c>
      <c r="J18" s="99">
        <f>+I18</f>
        <v>17937.924000000003</v>
      </c>
      <c r="K18" s="99"/>
      <c r="L18" s="99"/>
      <c r="M18" s="99">
        <v>17875</v>
      </c>
      <c r="N18" s="99">
        <v>17875</v>
      </c>
      <c r="O18" s="99"/>
      <c r="P18" s="99"/>
      <c r="Q18" s="99">
        <v>600</v>
      </c>
      <c r="R18" s="30" t="s">
        <v>110</v>
      </c>
    </row>
    <row r="19" spans="1:18" s="74" customFormat="1" ht="93.75" x14ac:dyDescent="0.25">
      <c r="A19" s="96" t="s">
        <v>93</v>
      </c>
      <c r="B19" s="97" t="s">
        <v>111</v>
      </c>
      <c r="C19" s="97"/>
      <c r="D19" s="30"/>
      <c r="E19" s="99">
        <v>12000</v>
      </c>
      <c r="F19" s="99">
        <v>12000</v>
      </c>
      <c r="G19" s="99"/>
      <c r="H19" s="99"/>
      <c r="I19" s="99">
        <v>11000</v>
      </c>
      <c r="J19" s="99">
        <v>11000</v>
      </c>
      <c r="K19" s="99"/>
      <c r="L19" s="99"/>
      <c r="M19" s="99">
        <f>+N19</f>
        <v>9125</v>
      </c>
      <c r="N19" s="99">
        <f>27000-N18</f>
        <v>9125</v>
      </c>
      <c r="O19" s="99"/>
      <c r="P19" s="99"/>
      <c r="Q19" s="99">
        <v>0</v>
      </c>
      <c r="R19" s="30"/>
    </row>
    <row r="20" spans="1:18" ht="12" customHeight="1" x14ac:dyDescent="0.25">
      <c r="A20" s="105"/>
      <c r="B20" s="106"/>
      <c r="C20" s="106"/>
      <c r="D20" s="107"/>
      <c r="E20" s="108"/>
      <c r="F20" s="108"/>
      <c r="G20" s="109"/>
      <c r="H20" s="109"/>
      <c r="I20" s="109"/>
      <c r="J20" s="109"/>
      <c r="K20" s="109"/>
      <c r="L20" s="109"/>
      <c r="M20" s="109"/>
      <c r="N20" s="109"/>
      <c r="O20" s="109"/>
      <c r="P20" s="109"/>
      <c r="Q20" s="109"/>
      <c r="R20" s="108"/>
    </row>
    <row r="21" spans="1:18" x14ac:dyDescent="0.25">
      <c r="A21" s="75"/>
      <c r="B21" s="75"/>
      <c r="C21" s="75"/>
      <c r="D21" s="75"/>
      <c r="E21" s="75"/>
      <c r="F21" s="75"/>
      <c r="G21"/>
      <c r="H21"/>
      <c r="I21"/>
      <c r="J21"/>
      <c r="K21"/>
      <c r="L21"/>
      <c r="M21"/>
      <c r="N21"/>
      <c r="O21"/>
      <c r="P21"/>
      <c r="Q21"/>
      <c r="R21"/>
    </row>
    <row r="22" spans="1:18" x14ac:dyDescent="0.3">
      <c r="A22" s="75"/>
      <c r="B22" s="75"/>
      <c r="C22" s="75"/>
      <c r="D22" s="75"/>
      <c r="E22" s="75"/>
      <c r="F22" s="75"/>
      <c r="G22"/>
      <c r="H22"/>
      <c r="I22"/>
      <c r="J22"/>
      <c r="K22"/>
      <c r="L22"/>
      <c r="M22"/>
      <c r="N22" s="142" t="s">
        <v>134</v>
      </c>
      <c r="O22" s="142"/>
      <c r="P22" s="142"/>
      <c r="Q22" s="142"/>
      <c r="R22" s="142"/>
    </row>
    <row r="23" spans="1:18" x14ac:dyDescent="0.25">
      <c r="A23" s="75"/>
      <c r="B23" s="75"/>
      <c r="C23" s="75"/>
      <c r="D23" s="75"/>
      <c r="E23" s="75"/>
      <c r="F23" s="75"/>
      <c r="G23"/>
      <c r="H23"/>
      <c r="I23"/>
      <c r="J23"/>
      <c r="K23"/>
      <c r="L23"/>
      <c r="M23"/>
      <c r="N23"/>
      <c r="O23"/>
      <c r="P23"/>
      <c r="Q23"/>
      <c r="R23"/>
    </row>
    <row r="24" spans="1:18" x14ac:dyDescent="0.25">
      <c r="A24" s="75"/>
      <c r="B24" s="75"/>
      <c r="C24" s="75"/>
      <c r="D24" s="75"/>
      <c r="E24" s="75"/>
      <c r="F24" s="75"/>
      <c r="G24"/>
      <c r="H24"/>
      <c r="I24"/>
      <c r="J24"/>
      <c r="K24"/>
      <c r="L24"/>
      <c r="M24"/>
      <c r="N24"/>
      <c r="O24"/>
      <c r="P24"/>
      <c r="Q24"/>
      <c r="R24"/>
    </row>
    <row r="25" spans="1:18" x14ac:dyDescent="0.25">
      <c r="A25" s="75"/>
      <c r="B25" s="75"/>
      <c r="C25" s="75"/>
      <c r="D25" s="75"/>
      <c r="E25" s="75"/>
      <c r="F25" s="75"/>
      <c r="G25"/>
      <c r="H25"/>
      <c r="I25"/>
      <c r="J25"/>
      <c r="K25"/>
      <c r="L25"/>
      <c r="M25"/>
      <c r="N25"/>
      <c r="O25"/>
      <c r="P25"/>
      <c r="Q25"/>
      <c r="R25"/>
    </row>
    <row r="26" spans="1:18" x14ac:dyDescent="0.25">
      <c r="A26" s="75"/>
      <c r="B26" s="75"/>
      <c r="C26" s="75"/>
      <c r="D26" s="75"/>
      <c r="E26" s="75"/>
      <c r="F26" s="75"/>
      <c r="G26"/>
      <c r="H26"/>
      <c r="I26"/>
      <c r="J26"/>
      <c r="K26"/>
      <c r="L26"/>
      <c r="M26"/>
      <c r="N26"/>
      <c r="O26"/>
      <c r="P26"/>
      <c r="Q26"/>
      <c r="R26"/>
    </row>
    <row r="27" spans="1:18" x14ac:dyDescent="0.25">
      <c r="A27" s="75"/>
      <c r="B27" s="75"/>
      <c r="C27" s="75"/>
      <c r="D27" s="75"/>
      <c r="E27" s="75"/>
      <c r="F27" s="75"/>
      <c r="G27"/>
      <c r="H27"/>
      <c r="I27"/>
      <c r="J27"/>
      <c r="K27"/>
      <c r="L27"/>
      <c r="M27"/>
      <c r="N27"/>
      <c r="O27"/>
      <c r="P27"/>
      <c r="Q27"/>
      <c r="R27"/>
    </row>
    <row r="28" spans="1:18" x14ac:dyDescent="0.25">
      <c r="A28" s="75"/>
      <c r="B28" s="75"/>
      <c r="C28" s="75"/>
      <c r="D28" s="75"/>
      <c r="E28" s="75"/>
      <c r="F28" s="75"/>
      <c r="G28"/>
      <c r="H28"/>
      <c r="I28"/>
      <c r="J28"/>
      <c r="K28"/>
      <c r="L28"/>
      <c r="M28"/>
      <c r="N28"/>
      <c r="O28"/>
      <c r="P28"/>
      <c r="Q28"/>
      <c r="R28"/>
    </row>
    <row r="29" spans="1:18" x14ac:dyDescent="0.25">
      <c r="A29" s="75"/>
      <c r="B29" s="75"/>
      <c r="C29" s="75"/>
      <c r="D29" s="75"/>
      <c r="E29" s="75"/>
      <c r="F29" s="75"/>
      <c r="G29"/>
      <c r="H29"/>
      <c r="I29"/>
      <c r="J29"/>
      <c r="K29"/>
      <c r="L29"/>
      <c r="M29"/>
      <c r="N29"/>
      <c r="O29"/>
      <c r="P29"/>
      <c r="Q29"/>
      <c r="R29"/>
    </row>
    <row r="30" spans="1:18" x14ac:dyDescent="0.25">
      <c r="A30" s="75"/>
      <c r="B30" s="75"/>
      <c r="C30" s="75"/>
      <c r="D30" s="75"/>
      <c r="E30" s="75"/>
      <c r="F30" s="75"/>
      <c r="G30"/>
      <c r="H30"/>
      <c r="I30"/>
      <c r="J30"/>
      <c r="K30"/>
      <c r="L30"/>
      <c r="M30"/>
      <c r="N30"/>
      <c r="O30"/>
      <c r="P30"/>
      <c r="Q30"/>
      <c r="R30"/>
    </row>
    <row r="31" spans="1:18" x14ac:dyDescent="0.25">
      <c r="A31" s="75"/>
      <c r="B31" s="75"/>
      <c r="C31" s="75"/>
      <c r="D31" s="75"/>
      <c r="E31" s="75"/>
      <c r="F31" s="75"/>
      <c r="G31" s="75"/>
      <c r="H31" s="75"/>
      <c r="I31" s="75"/>
      <c r="J31" s="75"/>
      <c r="K31" s="75"/>
      <c r="L31" s="75"/>
      <c r="M31" s="75"/>
      <c r="N31" s="75"/>
      <c r="O31" s="75"/>
      <c r="P31" s="75"/>
      <c r="Q31" s="75"/>
      <c r="R31" s="75"/>
    </row>
    <row r="32" spans="1:18" x14ac:dyDescent="0.25">
      <c r="A32" s="75"/>
      <c r="B32" s="75"/>
      <c r="C32" s="75"/>
      <c r="D32" s="75"/>
      <c r="E32" s="75"/>
      <c r="F32" s="75"/>
      <c r="G32" s="75"/>
      <c r="H32" s="75"/>
      <c r="I32" s="75"/>
      <c r="J32" s="75"/>
      <c r="K32" s="75"/>
      <c r="L32" s="75"/>
      <c r="M32" s="75"/>
      <c r="N32" s="75"/>
      <c r="O32" s="75"/>
      <c r="P32" s="75"/>
      <c r="Q32" s="75"/>
      <c r="R32" s="75"/>
    </row>
    <row r="33" s="75" customFormat="1" x14ac:dyDescent="0.25"/>
    <row r="34" s="75" customFormat="1" x14ac:dyDescent="0.25"/>
    <row r="35" s="75" customFormat="1" x14ac:dyDescent="0.25"/>
    <row r="36" s="75" customFormat="1" x14ac:dyDescent="0.25"/>
    <row r="37" s="75" customFormat="1" x14ac:dyDescent="0.25"/>
    <row r="38" s="75" customFormat="1" x14ac:dyDescent="0.25"/>
    <row r="39" s="75" customFormat="1" x14ac:dyDescent="0.25"/>
    <row r="40" s="75" customFormat="1" x14ac:dyDescent="0.25"/>
    <row r="41" s="75" customFormat="1" x14ac:dyDescent="0.25"/>
    <row r="42" s="75" customFormat="1" x14ac:dyDescent="0.25"/>
    <row r="43" s="75" customFormat="1" x14ac:dyDescent="0.25"/>
    <row r="44" s="75" customFormat="1" x14ac:dyDescent="0.25"/>
    <row r="45" s="75" customFormat="1" x14ac:dyDescent="0.25"/>
    <row r="46" s="75" customFormat="1" x14ac:dyDescent="0.25"/>
    <row r="47" s="75" customFormat="1" x14ac:dyDescent="0.25"/>
    <row r="48" s="75" customFormat="1" x14ac:dyDescent="0.25"/>
    <row r="49" s="75" customFormat="1" x14ac:dyDescent="0.25"/>
    <row r="50" s="75" customFormat="1" x14ac:dyDescent="0.25"/>
    <row r="51" s="75" customFormat="1" x14ac:dyDescent="0.25"/>
    <row r="52" s="75" customFormat="1" x14ac:dyDescent="0.25"/>
    <row r="53" s="75" customFormat="1" x14ac:dyDescent="0.25"/>
    <row r="54" s="75" customFormat="1" x14ac:dyDescent="0.25"/>
    <row r="55" s="75" customFormat="1" x14ac:dyDescent="0.25"/>
    <row r="56" s="75" customFormat="1" x14ac:dyDescent="0.25"/>
    <row r="57" s="75" customFormat="1" x14ac:dyDescent="0.25"/>
    <row r="58" s="75" customFormat="1" x14ac:dyDescent="0.25"/>
    <row r="59" s="75" customFormat="1" x14ac:dyDescent="0.25"/>
    <row r="60" s="75" customFormat="1" x14ac:dyDescent="0.25"/>
    <row r="61" s="75" customFormat="1" x14ac:dyDescent="0.25"/>
    <row r="62" s="75" customFormat="1" x14ac:dyDescent="0.25"/>
    <row r="63" s="75" customFormat="1" x14ac:dyDescent="0.25"/>
    <row r="64" s="75" customFormat="1" x14ac:dyDescent="0.25"/>
    <row r="65" s="75" customFormat="1" x14ac:dyDescent="0.25"/>
    <row r="66" s="75" customFormat="1" x14ac:dyDescent="0.25"/>
    <row r="67" s="75" customFormat="1" x14ac:dyDescent="0.25"/>
    <row r="68" s="75" customFormat="1" x14ac:dyDescent="0.25"/>
    <row r="69" s="75" customFormat="1" x14ac:dyDescent="0.25"/>
    <row r="70" s="75" customFormat="1" x14ac:dyDescent="0.25"/>
    <row r="71" s="75" customFormat="1" x14ac:dyDescent="0.25"/>
    <row r="72" s="75" customFormat="1" x14ac:dyDescent="0.25"/>
    <row r="73" s="75" customFormat="1" x14ac:dyDescent="0.25"/>
    <row r="74" s="75" customFormat="1" x14ac:dyDescent="0.25"/>
    <row r="75" s="75" customFormat="1" x14ac:dyDescent="0.25"/>
    <row r="76" s="75" customFormat="1" x14ac:dyDescent="0.25"/>
    <row r="77" s="75" customFormat="1" x14ac:dyDescent="0.25"/>
    <row r="78" s="75" customFormat="1" x14ac:dyDescent="0.25"/>
    <row r="79" s="75" customFormat="1" x14ac:dyDescent="0.25"/>
    <row r="80" s="75" customFormat="1" x14ac:dyDescent="0.25"/>
    <row r="81" s="75" customFormat="1" x14ac:dyDescent="0.25"/>
    <row r="82" s="75" customFormat="1" x14ac:dyDescent="0.25"/>
    <row r="83" s="75" customFormat="1" x14ac:dyDescent="0.25"/>
    <row r="84" s="75" customFormat="1" x14ac:dyDescent="0.25"/>
    <row r="85" s="75" customFormat="1" x14ac:dyDescent="0.25"/>
    <row r="86" s="75" customFormat="1" x14ac:dyDescent="0.25"/>
    <row r="87" s="75" customFormat="1" x14ac:dyDescent="0.25"/>
    <row r="88" s="75" customFormat="1" x14ac:dyDescent="0.25"/>
    <row r="89" s="75" customFormat="1" x14ac:dyDescent="0.25"/>
    <row r="90" s="75" customFormat="1" x14ac:dyDescent="0.25"/>
    <row r="91" s="75" customFormat="1" x14ac:dyDescent="0.25"/>
    <row r="92" s="75" customFormat="1" x14ac:dyDescent="0.25"/>
    <row r="93" s="75" customFormat="1" x14ac:dyDescent="0.25"/>
    <row r="94" s="75" customFormat="1" x14ac:dyDescent="0.25"/>
    <row r="95" s="75" customFormat="1" x14ac:dyDescent="0.25"/>
    <row r="96" s="75" customFormat="1" x14ac:dyDescent="0.25"/>
    <row r="97" s="75" customFormat="1" x14ac:dyDescent="0.25"/>
    <row r="98" s="75" customFormat="1" x14ac:dyDescent="0.25"/>
    <row r="99" s="75" customFormat="1" x14ac:dyDescent="0.25"/>
    <row r="100" s="75" customFormat="1" x14ac:dyDescent="0.25"/>
    <row r="101" s="75" customFormat="1" x14ac:dyDescent="0.25"/>
    <row r="102" s="75" customFormat="1" x14ac:dyDescent="0.25"/>
    <row r="103" s="75" customFormat="1" x14ac:dyDescent="0.25"/>
    <row r="104" s="75" customFormat="1" x14ac:dyDescent="0.25"/>
    <row r="105" s="75" customFormat="1" x14ac:dyDescent="0.25"/>
    <row r="106" s="75" customFormat="1" x14ac:dyDescent="0.25"/>
    <row r="107" s="75" customFormat="1" x14ac:dyDescent="0.25"/>
    <row r="108" s="75" customFormat="1" x14ac:dyDescent="0.25"/>
    <row r="109" s="75" customFormat="1" x14ac:dyDescent="0.25"/>
    <row r="110" s="75" customFormat="1" x14ac:dyDescent="0.25"/>
    <row r="111" s="75" customFormat="1" x14ac:dyDescent="0.25"/>
    <row r="112" s="75" customFormat="1" x14ac:dyDescent="0.25"/>
    <row r="113" s="75" customFormat="1" x14ac:dyDescent="0.25"/>
    <row r="114" s="75" customFormat="1" x14ac:dyDescent="0.25"/>
    <row r="115" s="75" customFormat="1" x14ac:dyDescent="0.25"/>
    <row r="116" s="75" customFormat="1" x14ac:dyDescent="0.25"/>
    <row r="117" s="75" customFormat="1" x14ac:dyDescent="0.25"/>
    <row r="118" s="75" customFormat="1" x14ac:dyDescent="0.25"/>
    <row r="119" s="75" customFormat="1" x14ac:dyDescent="0.25"/>
    <row r="120" s="75" customFormat="1" x14ac:dyDescent="0.25"/>
    <row r="121" s="75" customFormat="1" x14ac:dyDescent="0.25"/>
    <row r="122" s="75" customFormat="1" x14ac:dyDescent="0.25"/>
    <row r="123" s="75" customFormat="1" x14ac:dyDescent="0.25"/>
    <row r="124" s="75" customFormat="1" x14ac:dyDescent="0.25"/>
    <row r="125" s="75" customFormat="1" x14ac:dyDescent="0.25"/>
    <row r="126" s="75" customFormat="1" x14ac:dyDescent="0.25"/>
    <row r="127" s="75" customFormat="1" x14ac:dyDescent="0.25"/>
    <row r="128" s="75" customFormat="1" x14ac:dyDescent="0.25"/>
    <row r="129" s="75" customFormat="1" x14ac:dyDescent="0.25"/>
    <row r="130" s="75" customFormat="1" x14ac:dyDescent="0.25"/>
    <row r="131" s="75" customFormat="1" x14ac:dyDescent="0.25"/>
    <row r="132" s="75" customFormat="1" x14ac:dyDescent="0.25"/>
    <row r="133" s="75" customFormat="1" x14ac:dyDescent="0.25"/>
    <row r="134" s="75" customFormat="1" x14ac:dyDescent="0.25"/>
    <row r="135" s="75" customFormat="1" x14ac:dyDescent="0.25"/>
    <row r="136" s="75" customFormat="1" x14ac:dyDescent="0.25"/>
    <row r="137" s="75" customFormat="1" x14ac:dyDescent="0.25"/>
    <row r="138" s="75" customFormat="1" x14ac:dyDescent="0.25"/>
    <row r="139" s="75" customFormat="1" x14ac:dyDescent="0.25"/>
    <row r="140" s="75" customFormat="1" x14ac:dyDescent="0.25"/>
    <row r="141" s="75" customFormat="1" x14ac:dyDescent="0.25"/>
    <row r="142" s="75" customFormat="1" x14ac:dyDescent="0.25"/>
    <row r="143" s="75" customFormat="1" x14ac:dyDescent="0.25"/>
    <row r="144" s="75" customFormat="1" x14ac:dyDescent="0.25"/>
    <row r="145" s="75" customFormat="1" x14ac:dyDescent="0.25"/>
    <row r="146" s="75" customFormat="1" x14ac:dyDescent="0.25"/>
    <row r="147" s="75" customFormat="1" x14ac:dyDescent="0.25"/>
    <row r="148" s="75" customFormat="1" x14ac:dyDescent="0.25"/>
    <row r="149" s="75" customFormat="1" x14ac:dyDescent="0.25"/>
    <row r="150" s="75" customFormat="1" x14ac:dyDescent="0.25"/>
    <row r="151" s="75" customFormat="1" x14ac:dyDescent="0.25"/>
    <row r="152" s="75" customFormat="1" x14ac:dyDescent="0.25"/>
    <row r="153" s="75" customFormat="1" x14ac:dyDescent="0.25"/>
    <row r="154" s="75" customFormat="1" x14ac:dyDescent="0.25"/>
    <row r="155" s="75" customFormat="1" x14ac:dyDescent="0.25"/>
    <row r="156" s="75" customFormat="1" x14ac:dyDescent="0.25"/>
    <row r="157" s="75" customFormat="1" x14ac:dyDescent="0.25"/>
    <row r="158" s="75" customFormat="1" x14ac:dyDescent="0.25"/>
    <row r="159" s="75" customFormat="1" x14ac:dyDescent="0.25"/>
    <row r="160" s="75" customFormat="1" x14ac:dyDescent="0.25"/>
    <row r="161" s="75" customFormat="1" x14ac:dyDescent="0.25"/>
    <row r="162" s="75" customFormat="1" x14ac:dyDescent="0.25"/>
    <row r="163" s="75" customFormat="1" x14ac:dyDescent="0.25"/>
    <row r="164" s="75" customFormat="1" x14ac:dyDescent="0.25"/>
    <row r="165" s="75" customFormat="1" x14ac:dyDescent="0.25"/>
    <row r="166" s="75" customFormat="1" x14ac:dyDescent="0.25"/>
    <row r="167" s="75" customFormat="1" x14ac:dyDescent="0.25"/>
    <row r="168" s="75" customFormat="1" x14ac:dyDescent="0.25"/>
    <row r="169" s="75" customFormat="1" x14ac:dyDescent="0.25"/>
    <row r="170" s="75" customFormat="1" x14ac:dyDescent="0.25"/>
    <row r="171" s="75" customFormat="1" x14ac:dyDescent="0.25"/>
    <row r="172" s="75" customFormat="1" x14ac:dyDescent="0.25"/>
    <row r="173" s="75" customFormat="1" x14ac:dyDescent="0.25"/>
    <row r="174" s="75" customFormat="1" x14ac:dyDescent="0.25"/>
    <row r="175" s="75" customFormat="1" x14ac:dyDescent="0.25"/>
    <row r="176" s="75" customFormat="1" x14ac:dyDescent="0.25"/>
    <row r="177" s="75" customFormat="1" x14ac:dyDescent="0.25"/>
    <row r="178" s="75" customFormat="1" x14ac:dyDescent="0.25"/>
    <row r="179" s="75" customFormat="1" x14ac:dyDescent="0.25"/>
    <row r="180" s="75" customFormat="1" x14ac:dyDescent="0.25"/>
    <row r="181" s="75" customFormat="1" x14ac:dyDescent="0.25"/>
    <row r="182" s="75" customFormat="1" x14ac:dyDescent="0.25"/>
    <row r="183" s="75" customFormat="1" x14ac:dyDescent="0.25"/>
    <row r="184" s="75" customFormat="1" x14ac:dyDescent="0.25"/>
    <row r="185" s="75" customFormat="1" x14ac:dyDescent="0.25"/>
    <row r="186" s="75" customFormat="1" x14ac:dyDescent="0.25"/>
    <row r="187" s="75" customFormat="1" x14ac:dyDescent="0.25"/>
    <row r="188" s="75" customFormat="1" x14ac:dyDescent="0.25"/>
    <row r="189" s="75" customFormat="1" x14ac:dyDescent="0.25"/>
    <row r="190" s="75" customFormat="1" x14ac:dyDescent="0.25"/>
    <row r="191" s="75" customFormat="1" x14ac:dyDescent="0.25"/>
    <row r="192" s="75" customFormat="1" x14ac:dyDescent="0.25"/>
    <row r="193" s="75" customFormat="1" x14ac:dyDescent="0.25"/>
    <row r="194" s="75" customFormat="1" x14ac:dyDescent="0.25"/>
    <row r="195" s="75" customFormat="1" x14ac:dyDescent="0.25"/>
    <row r="196" s="75" customFormat="1" x14ac:dyDescent="0.25"/>
    <row r="197" s="75" customFormat="1" x14ac:dyDescent="0.25"/>
    <row r="198" s="75" customFormat="1" x14ac:dyDescent="0.25"/>
    <row r="199" s="75" customFormat="1" x14ac:dyDescent="0.25"/>
    <row r="200" s="75" customFormat="1" x14ac:dyDescent="0.25"/>
    <row r="201" s="75" customFormat="1" x14ac:dyDescent="0.25"/>
    <row r="202" s="75" customFormat="1" x14ac:dyDescent="0.25"/>
    <row r="203" s="75" customFormat="1" x14ac:dyDescent="0.25"/>
    <row r="204" s="75" customFormat="1" x14ac:dyDescent="0.25"/>
    <row r="205" s="75" customFormat="1" x14ac:dyDescent="0.25"/>
    <row r="206" s="75" customFormat="1" x14ac:dyDescent="0.25"/>
    <row r="207" s="75" customFormat="1" x14ac:dyDescent="0.25"/>
    <row r="208" s="75" customFormat="1" x14ac:dyDescent="0.25"/>
    <row r="209" s="75" customFormat="1" x14ac:dyDescent="0.25"/>
    <row r="210" s="75" customFormat="1" x14ac:dyDescent="0.25"/>
    <row r="211" s="75" customFormat="1" x14ac:dyDescent="0.25"/>
    <row r="212" s="75" customFormat="1" x14ac:dyDescent="0.25"/>
    <row r="213" s="75" customFormat="1" x14ac:dyDescent="0.25"/>
    <row r="214" s="75" customFormat="1" x14ac:dyDescent="0.25"/>
    <row r="215" s="75" customFormat="1" x14ac:dyDescent="0.25"/>
    <row r="216" s="75" customFormat="1" x14ac:dyDescent="0.25"/>
    <row r="217" s="75" customFormat="1" x14ac:dyDescent="0.25"/>
    <row r="218" s="75" customFormat="1" x14ac:dyDescent="0.25"/>
    <row r="219" s="75" customFormat="1" x14ac:dyDescent="0.25"/>
    <row r="220" s="75" customFormat="1" x14ac:dyDescent="0.25"/>
    <row r="221" s="75" customFormat="1" x14ac:dyDescent="0.25"/>
    <row r="222" s="75" customFormat="1" x14ac:dyDescent="0.25"/>
    <row r="223" s="75" customFormat="1" x14ac:dyDescent="0.25"/>
    <row r="224" s="75" customFormat="1" x14ac:dyDescent="0.25"/>
    <row r="225" s="75" customFormat="1" x14ac:dyDescent="0.25"/>
    <row r="226" s="75" customFormat="1" x14ac:dyDescent="0.25"/>
    <row r="227" s="75" customFormat="1" x14ac:dyDescent="0.25"/>
    <row r="228" s="75" customFormat="1" x14ac:dyDescent="0.25"/>
    <row r="229" s="75" customFormat="1" x14ac:dyDescent="0.25"/>
    <row r="230" s="75" customFormat="1" x14ac:dyDescent="0.25"/>
    <row r="231" s="75" customFormat="1" x14ac:dyDescent="0.25"/>
    <row r="232" s="75" customFormat="1" x14ac:dyDescent="0.25"/>
    <row r="233" s="75" customFormat="1" x14ac:dyDescent="0.25"/>
    <row r="234" s="75" customFormat="1" x14ac:dyDescent="0.25"/>
    <row r="235" s="75" customFormat="1" x14ac:dyDescent="0.25"/>
    <row r="236" s="75" customFormat="1" x14ac:dyDescent="0.25"/>
    <row r="237" s="75" customFormat="1" x14ac:dyDescent="0.25"/>
    <row r="238" s="75" customFormat="1" x14ac:dyDescent="0.25"/>
    <row r="239" s="75" customFormat="1" x14ac:dyDescent="0.25"/>
    <row r="240" s="75" customFormat="1" x14ac:dyDescent="0.25"/>
    <row r="241" s="75" customFormat="1" x14ac:dyDescent="0.25"/>
    <row r="242" s="75" customFormat="1" x14ac:dyDescent="0.25"/>
    <row r="243" s="75" customFormat="1" x14ac:dyDescent="0.25"/>
    <row r="244" s="75" customFormat="1" x14ac:dyDescent="0.25"/>
    <row r="245" s="75" customFormat="1" x14ac:dyDescent="0.25"/>
    <row r="246" s="75" customFormat="1" x14ac:dyDescent="0.25"/>
    <row r="247" s="75" customFormat="1" x14ac:dyDescent="0.25"/>
    <row r="248" s="75" customFormat="1" x14ac:dyDescent="0.25"/>
    <row r="249" s="75" customFormat="1" x14ac:dyDescent="0.25"/>
    <row r="250" s="75" customFormat="1" x14ac:dyDescent="0.25"/>
    <row r="251" s="75" customFormat="1" x14ac:dyDescent="0.25"/>
    <row r="252" s="75" customFormat="1" x14ac:dyDescent="0.25"/>
    <row r="253" s="75" customFormat="1" x14ac:dyDescent="0.25"/>
    <row r="254" s="75" customFormat="1" x14ac:dyDescent="0.25"/>
    <row r="255" s="75" customFormat="1" x14ac:dyDescent="0.25"/>
    <row r="256" s="75" customFormat="1" x14ac:dyDescent="0.25"/>
    <row r="257" s="75" customFormat="1" x14ac:dyDescent="0.25"/>
    <row r="258" s="75" customFormat="1" x14ac:dyDescent="0.25"/>
    <row r="259" s="75" customFormat="1" x14ac:dyDescent="0.25"/>
    <row r="260" s="75" customFormat="1" x14ac:dyDescent="0.25"/>
    <row r="261" s="75" customFormat="1" x14ac:dyDescent="0.25"/>
    <row r="262" s="75" customFormat="1" x14ac:dyDescent="0.25"/>
    <row r="263" s="75" customFormat="1" x14ac:dyDescent="0.25"/>
    <row r="264" s="75" customFormat="1" x14ac:dyDescent="0.25"/>
    <row r="265" s="75" customFormat="1" x14ac:dyDescent="0.25"/>
    <row r="266" s="75" customFormat="1" x14ac:dyDescent="0.25"/>
    <row r="267" s="75" customFormat="1" x14ac:dyDescent="0.25"/>
    <row r="268" s="75" customFormat="1" x14ac:dyDescent="0.25"/>
    <row r="269" s="75" customFormat="1" x14ac:dyDescent="0.25"/>
    <row r="270" s="75" customFormat="1" x14ac:dyDescent="0.25"/>
    <row r="271" s="75" customFormat="1" x14ac:dyDescent="0.25"/>
    <row r="272" s="75" customFormat="1" x14ac:dyDescent="0.25"/>
    <row r="273" s="75" customFormat="1" x14ac:dyDescent="0.25"/>
    <row r="274" s="75" customFormat="1" x14ac:dyDescent="0.25"/>
    <row r="275" s="75" customFormat="1" x14ac:dyDescent="0.25"/>
    <row r="276" s="75" customFormat="1" x14ac:dyDescent="0.25"/>
    <row r="277" s="75" customFormat="1" x14ac:dyDescent="0.25"/>
    <row r="278" s="75" customFormat="1" x14ac:dyDescent="0.25"/>
    <row r="279" s="75" customFormat="1" x14ac:dyDescent="0.25"/>
    <row r="280" s="75" customFormat="1" x14ac:dyDescent="0.25"/>
    <row r="281" s="75" customFormat="1" x14ac:dyDescent="0.25"/>
    <row r="282" s="75" customFormat="1" x14ac:dyDescent="0.25"/>
    <row r="283" s="75" customFormat="1" x14ac:dyDescent="0.25"/>
    <row r="284" s="75" customFormat="1" x14ac:dyDescent="0.25"/>
    <row r="285" s="75" customFormat="1" x14ac:dyDescent="0.25"/>
    <row r="286" s="75" customFormat="1" x14ac:dyDescent="0.25"/>
    <row r="287" s="75" customFormat="1" x14ac:dyDescent="0.25"/>
    <row r="288" s="75" customFormat="1" x14ac:dyDescent="0.25"/>
    <row r="289" spans="1:18" x14ac:dyDescent="0.25">
      <c r="A289" s="75"/>
      <c r="B289" s="75"/>
      <c r="C289" s="75"/>
      <c r="D289" s="75"/>
      <c r="E289" s="75"/>
      <c r="F289" s="75"/>
      <c r="G289" s="75"/>
      <c r="H289" s="75"/>
      <c r="I289" s="75"/>
      <c r="J289" s="75"/>
      <c r="K289" s="75"/>
      <c r="L289" s="75"/>
      <c r="M289" s="75"/>
      <c r="N289" s="75"/>
      <c r="O289" s="75"/>
      <c r="P289" s="75"/>
      <c r="Q289" s="75"/>
      <c r="R289" s="75"/>
    </row>
    <row r="290" spans="1:18" x14ac:dyDescent="0.25">
      <c r="A290" s="75"/>
      <c r="B290" s="75"/>
      <c r="C290" s="75"/>
      <c r="D290" s="75"/>
      <c r="E290" s="75"/>
      <c r="F290" s="75"/>
      <c r="G290" s="75"/>
      <c r="H290" s="75"/>
      <c r="I290" s="75"/>
      <c r="J290" s="75"/>
      <c r="K290" s="75"/>
      <c r="L290" s="75"/>
      <c r="M290" s="75"/>
      <c r="N290" s="75"/>
      <c r="O290" s="75"/>
      <c r="P290" s="75"/>
      <c r="Q290" s="75"/>
      <c r="R290" s="75"/>
    </row>
    <row r="291" spans="1:18" x14ac:dyDescent="0.25">
      <c r="A291" s="75"/>
      <c r="B291" s="75"/>
      <c r="C291" s="75"/>
      <c r="D291" s="75"/>
      <c r="E291" s="75"/>
      <c r="F291" s="75"/>
      <c r="G291" s="75"/>
      <c r="H291" s="75"/>
      <c r="I291" s="75"/>
      <c r="J291" s="75"/>
      <c r="K291" s="75"/>
      <c r="L291" s="75"/>
      <c r="M291" s="75"/>
      <c r="N291" s="75"/>
      <c r="O291" s="75"/>
      <c r="P291" s="75"/>
      <c r="Q291" s="75"/>
      <c r="R291" s="75"/>
    </row>
    <row r="292" spans="1:18" x14ac:dyDescent="0.25">
      <c r="A292" s="75"/>
      <c r="B292" s="75"/>
      <c r="C292" s="75"/>
      <c r="D292" s="75"/>
      <c r="E292" s="75"/>
      <c r="F292" s="75"/>
      <c r="G292" s="75"/>
      <c r="H292" s="75"/>
      <c r="I292" s="75"/>
      <c r="J292" s="75"/>
      <c r="K292" s="75"/>
      <c r="L292" s="75"/>
      <c r="M292" s="75"/>
      <c r="N292" s="75"/>
      <c r="O292" s="75"/>
      <c r="P292" s="75"/>
      <c r="Q292" s="75"/>
      <c r="R292" s="75"/>
    </row>
    <row r="293" spans="1:18" x14ac:dyDescent="0.25">
      <c r="A293" s="75"/>
      <c r="B293" s="75"/>
      <c r="C293" s="75"/>
      <c r="D293" s="75"/>
      <c r="E293" s="75"/>
      <c r="F293" s="75"/>
      <c r="G293" s="75"/>
      <c r="H293" s="75"/>
      <c r="I293" s="75"/>
      <c r="J293" s="75"/>
      <c r="K293" s="75"/>
      <c r="L293" s="75"/>
      <c r="M293" s="75"/>
      <c r="N293" s="75"/>
      <c r="O293" s="75"/>
      <c r="P293" s="75"/>
      <c r="Q293" s="75"/>
      <c r="R293" s="75"/>
    </row>
    <row r="294" spans="1:18" x14ac:dyDescent="0.25">
      <c r="A294" s="75"/>
      <c r="B294" s="75"/>
      <c r="C294" s="75"/>
      <c r="D294" s="75"/>
      <c r="E294" s="75"/>
      <c r="F294" s="75"/>
      <c r="G294" s="75"/>
      <c r="H294" s="75"/>
      <c r="I294" s="75"/>
      <c r="J294" s="75"/>
      <c r="K294" s="75"/>
      <c r="L294" s="75"/>
      <c r="M294" s="75"/>
      <c r="N294" s="75"/>
      <c r="O294" s="75"/>
      <c r="P294" s="75"/>
      <c r="Q294" s="75"/>
      <c r="R294" s="75"/>
    </row>
    <row r="295" spans="1:18" x14ac:dyDescent="0.25">
      <c r="A295" s="75"/>
      <c r="B295" s="75"/>
      <c r="C295" s="75"/>
      <c r="D295" s="75"/>
      <c r="E295" s="75"/>
      <c r="F295" s="75"/>
      <c r="G295" s="75"/>
      <c r="H295" s="75"/>
      <c r="I295" s="75"/>
      <c r="J295" s="75"/>
      <c r="K295" s="75"/>
      <c r="L295" s="75"/>
      <c r="M295" s="75"/>
      <c r="N295" s="75"/>
      <c r="O295" s="75"/>
      <c r="P295" s="75"/>
      <c r="Q295" s="75"/>
      <c r="R295" s="75"/>
    </row>
    <row r="296" spans="1:18" x14ac:dyDescent="0.25">
      <c r="A296" s="75"/>
      <c r="B296" s="75"/>
      <c r="C296" s="75"/>
      <c r="D296" s="75"/>
      <c r="E296" s="75"/>
      <c r="F296" s="75"/>
      <c r="G296" s="75"/>
      <c r="H296" s="75"/>
      <c r="I296" s="75"/>
      <c r="J296" s="75"/>
      <c r="K296" s="75"/>
      <c r="L296" s="75"/>
      <c r="M296" s="75"/>
      <c r="N296" s="75"/>
      <c r="O296" s="75"/>
      <c r="P296" s="75"/>
      <c r="Q296" s="75"/>
      <c r="R296" s="75"/>
    </row>
    <row r="297" spans="1:18" x14ac:dyDescent="0.25">
      <c r="A297" s="75"/>
      <c r="B297" s="75"/>
      <c r="C297" s="75"/>
      <c r="D297" s="75"/>
      <c r="E297" s="75"/>
      <c r="F297" s="75"/>
      <c r="G297" s="75"/>
      <c r="H297" s="75"/>
      <c r="I297" s="75"/>
      <c r="J297" s="75"/>
      <c r="K297" s="75"/>
      <c r="L297" s="75"/>
      <c r="M297" s="75"/>
      <c r="N297" s="75"/>
      <c r="O297" s="75"/>
      <c r="P297" s="75"/>
      <c r="Q297" s="75"/>
      <c r="R297" s="75"/>
    </row>
    <row r="298" spans="1:18" x14ac:dyDescent="0.25">
      <c r="A298" s="75"/>
      <c r="B298" s="75"/>
      <c r="C298" s="75"/>
      <c r="D298" s="75"/>
      <c r="E298" s="75"/>
      <c r="F298" s="75"/>
      <c r="G298" s="75"/>
      <c r="H298" s="75"/>
      <c r="I298" s="75"/>
      <c r="J298" s="75"/>
      <c r="K298" s="75"/>
      <c r="L298" s="75"/>
      <c r="M298" s="75"/>
      <c r="N298" s="75"/>
      <c r="O298" s="75"/>
      <c r="P298" s="75"/>
      <c r="Q298" s="75"/>
      <c r="R298" s="75"/>
    </row>
    <row r="299" spans="1:18" x14ac:dyDescent="0.25">
      <c r="A299" s="75"/>
      <c r="B299" s="75"/>
      <c r="C299" s="75"/>
      <c r="D299" s="75"/>
      <c r="E299" s="75"/>
      <c r="F299" s="75"/>
      <c r="G299" s="75"/>
      <c r="H299" s="75"/>
      <c r="I299" s="75"/>
      <c r="J299" s="75"/>
      <c r="K299" s="75"/>
      <c r="L299" s="75"/>
      <c r="M299" s="75"/>
      <c r="N299" s="75"/>
      <c r="O299" s="75"/>
      <c r="P299" s="75"/>
      <c r="Q299" s="75"/>
      <c r="R299" s="75"/>
    </row>
    <row r="300" spans="1:18" x14ac:dyDescent="0.25">
      <c r="A300" s="75"/>
      <c r="B300" s="75"/>
      <c r="C300" s="75"/>
      <c r="D300" s="75"/>
      <c r="E300" s="75"/>
      <c r="F300" s="75"/>
      <c r="G300" s="75"/>
      <c r="H300" s="75"/>
      <c r="I300" s="75"/>
      <c r="J300" s="75"/>
      <c r="K300" s="75"/>
      <c r="L300" s="75"/>
      <c r="M300" s="75"/>
      <c r="N300" s="75"/>
      <c r="O300" s="75"/>
      <c r="P300" s="75"/>
      <c r="Q300" s="75"/>
      <c r="R300" s="75"/>
    </row>
    <row r="301" spans="1:18" x14ac:dyDescent="0.25">
      <c r="A301" s="75"/>
      <c r="B301" s="75"/>
      <c r="C301" s="75"/>
      <c r="D301" s="75"/>
      <c r="E301" s="75"/>
      <c r="F301" s="75"/>
      <c r="G301" s="75"/>
      <c r="H301" s="75"/>
      <c r="I301" s="75"/>
      <c r="J301" s="75"/>
      <c r="K301" s="75"/>
      <c r="L301" s="75"/>
      <c r="M301" s="75"/>
      <c r="N301" s="75"/>
      <c r="O301" s="75"/>
      <c r="P301" s="75"/>
      <c r="Q301" s="75"/>
      <c r="R301" s="75"/>
    </row>
    <row r="302" spans="1:18" x14ac:dyDescent="0.25">
      <c r="A302" s="75"/>
      <c r="B302" s="75"/>
      <c r="C302" s="75"/>
      <c r="D302" s="75"/>
      <c r="E302" s="75"/>
      <c r="F302" s="75"/>
      <c r="G302" s="75"/>
      <c r="H302" s="75"/>
      <c r="I302" s="75"/>
      <c r="J302" s="75"/>
      <c r="K302" s="75"/>
      <c r="L302" s="75"/>
      <c r="M302" s="75"/>
      <c r="N302" s="75"/>
      <c r="O302" s="75"/>
      <c r="P302" s="75"/>
      <c r="Q302" s="75"/>
      <c r="R302" s="75"/>
    </row>
    <row r="303" spans="1:18" x14ac:dyDescent="0.25">
      <c r="A303" s="75"/>
      <c r="B303" s="75"/>
      <c r="C303" s="75"/>
      <c r="D303" s="75"/>
      <c r="E303" s="75"/>
      <c r="F303" s="75"/>
      <c r="G303" s="75"/>
      <c r="H303" s="75"/>
      <c r="I303" s="75"/>
      <c r="J303" s="75"/>
      <c r="K303" s="75"/>
      <c r="L303" s="75"/>
      <c r="M303" s="75"/>
      <c r="N303" s="75"/>
      <c r="O303" s="75"/>
      <c r="P303" s="75"/>
      <c r="Q303" s="75"/>
      <c r="R303" s="75"/>
    </row>
    <row r="304" spans="1:18" s="79" customFormat="1" x14ac:dyDescent="0.25">
      <c r="A304" s="76"/>
      <c r="B304" s="77"/>
      <c r="C304" s="77"/>
      <c r="D304" s="78"/>
      <c r="G304" s="75"/>
      <c r="H304" s="75"/>
      <c r="I304" s="75"/>
      <c r="J304" s="75"/>
      <c r="K304" s="75"/>
      <c r="L304" s="75"/>
      <c r="M304" s="75"/>
      <c r="N304" s="75"/>
      <c r="O304" s="75"/>
      <c r="P304" s="75"/>
      <c r="Q304" s="75"/>
    </row>
    <row r="305" spans="1:17" s="79" customFormat="1" x14ac:dyDescent="0.25">
      <c r="A305" s="76"/>
      <c r="B305" s="77"/>
      <c r="C305" s="77"/>
      <c r="D305" s="78"/>
      <c r="G305" s="75"/>
      <c r="H305" s="75"/>
      <c r="I305" s="75"/>
      <c r="J305" s="75"/>
      <c r="K305" s="75"/>
      <c r="L305" s="75"/>
      <c r="M305" s="75"/>
      <c r="N305" s="75"/>
      <c r="O305" s="75"/>
      <c r="P305" s="75"/>
      <c r="Q305" s="75"/>
    </row>
    <row r="306" spans="1:17" s="79" customFormat="1" x14ac:dyDescent="0.25">
      <c r="A306" s="76"/>
      <c r="B306" s="77"/>
      <c r="C306" s="77"/>
      <c r="D306" s="78"/>
      <c r="G306" s="75"/>
      <c r="H306" s="75"/>
      <c r="I306" s="75"/>
      <c r="J306" s="75"/>
      <c r="K306" s="75"/>
      <c r="L306" s="75"/>
      <c r="M306" s="75"/>
      <c r="N306" s="75"/>
      <c r="O306" s="75"/>
      <c r="P306" s="75"/>
      <c r="Q306" s="75"/>
    </row>
    <row r="307" spans="1:17" s="79" customFormat="1" x14ac:dyDescent="0.25">
      <c r="A307" s="76"/>
      <c r="B307" s="77"/>
      <c r="C307" s="77"/>
      <c r="D307" s="78"/>
      <c r="G307" s="75"/>
      <c r="H307" s="75"/>
      <c r="I307" s="75"/>
      <c r="J307" s="75"/>
      <c r="K307" s="75"/>
      <c r="L307" s="75"/>
      <c r="M307" s="75"/>
      <c r="N307" s="75"/>
      <c r="O307" s="75"/>
      <c r="P307" s="75"/>
      <c r="Q307" s="75"/>
    </row>
    <row r="308" spans="1:17" s="79" customFormat="1" x14ac:dyDescent="0.25">
      <c r="A308" s="76"/>
      <c r="B308" s="77"/>
      <c r="C308" s="77"/>
      <c r="D308" s="78"/>
      <c r="G308" s="75"/>
      <c r="H308" s="75"/>
      <c r="I308" s="75"/>
      <c r="J308" s="75"/>
      <c r="K308" s="75"/>
      <c r="L308" s="75"/>
      <c r="M308" s="75"/>
      <c r="N308" s="75"/>
      <c r="O308" s="75"/>
      <c r="P308" s="75"/>
      <c r="Q308" s="75"/>
    </row>
    <row r="309" spans="1:17" s="79" customFormat="1" x14ac:dyDescent="0.25">
      <c r="A309" s="76"/>
      <c r="B309" s="77"/>
      <c r="C309" s="77"/>
      <c r="D309" s="78"/>
      <c r="G309" s="75"/>
      <c r="H309" s="75"/>
      <c r="I309" s="75"/>
      <c r="J309" s="75"/>
      <c r="K309" s="75"/>
      <c r="L309" s="75"/>
      <c r="M309" s="75"/>
      <c r="N309" s="75"/>
      <c r="O309" s="75"/>
      <c r="P309" s="75"/>
      <c r="Q309" s="75"/>
    </row>
    <row r="310" spans="1:17" s="79" customFormat="1" x14ac:dyDescent="0.25">
      <c r="A310" s="76"/>
      <c r="B310" s="77"/>
      <c r="C310" s="77"/>
      <c r="D310" s="78"/>
      <c r="G310" s="75"/>
      <c r="H310" s="75"/>
      <c r="I310" s="75"/>
      <c r="J310" s="75"/>
      <c r="K310" s="75"/>
      <c r="L310" s="75"/>
      <c r="M310" s="75"/>
      <c r="N310" s="75"/>
      <c r="O310" s="75"/>
      <c r="P310" s="75"/>
      <c r="Q310" s="75"/>
    </row>
    <row r="311" spans="1:17" s="79" customFormat="1" x14ac:dyDescent="0.25">
      <c r="A311" s="76"/>
      <c r="B311" s="77"/>
      <c r="C311" s="77"/>
      <c r="D311" s="78"/>
      <c r="G311" s="75"/>
      <c r="H311" s="75"/>
      <c r="I311" s="75"/>
      <c r="J311" s="75"/>
      <c r="K311" s="75"/>
      <c r="L311" s="75"/>
      <c r="M311" s="75"/>
      <c r="N311" s="75"/>
      <c r="O311" s="75"/>
      <c r="P311" s="75"/>
      <c r="Q311" s="75"/>
    </row>
    <row r="312" spans="1:17" s="79" customFormat="1" x14ac:dyDescent="0.25">
      <c r="A312" s="76"/>
      <c r="B312" s="77"/>
      <c r="C312" s="77"/>
      <c r="D312" s="78"/>
      <c r="G312" s="75"/>
      <c r="H312" s="75"/>
      <c r="I312" s="75"/>
      <c r="J312" s="75"/>
      <c r="K312" s="75"/>
      <c r="L312" s="75"/>
      <c r="M312" s="75"/>
      <c r="N312" s="75"/>
      <c r="O312" s="75"/>
      <c r="P312" s="75"/>
      <c r="Q312" s="75"/>
    </row>
    <row r="313" spans="1:17" s="79" customFormat="1" x14ac:dyDescent="0.25">
      <c r="A313" s="76"/>
      <c r="B313" s="77"/>
      <c r="C313" s="77"/>
      <c r="D313" s="78"/>
      <c r="G313" s="75"/>
      <c r="H313" s="75"/>
      <c r="I313" s="75"/>
      <c r="J313" s="75"/>
      <c r="K313" s="75"/>
      <c r="L313" s="75"/>
      <c r="M313" s="75"/>
      <c r="N313" s="75"/>
      <c r="O313" s="75"/>
      <c r="P313" s="75"/>
      <c r="Q313" s="75"/>
    </row>
    <row r="314" spans="1:17" s="79" customFormat="1" x14ac:dyDescent="0.25">
      <c r="A314" s="76"/>
      <c r="B314" s="77"/>
      <c r="C314" s="77"/>
      <c r="D314" s="78"/>
      <c r="G314" s="75"/>
      <c r="H314" s="75"/>
      <c r="I314" s="75"/>
      <c r="J314" s="75"/>
      <c r="K314" s="75"/>
      <c r="L314" s="75"/>
      <c r="M314" s="75"/>
      <c r="N314" s="75"/>
      <c r="O314" s="75"/>
      <c r="P314" s="75"/>
      <c r="Q314" s="75"/>
    </row>
    <row r="315" spans="1:17" s="79" customFormat="1" x14ac:dyDescent="0.25">
      <c r="A315" s="76"/>
      <c r="B315" s="77"/>
      <c r="C315" s="77"/>
      <c r="D315" s="78"/>
      <c r="G315" s="75"/>
      <c r="H315" s="75"/>
      <c r="I315" s="75"/>
      <c r="J315" s="75"/>
      <c r="K315" s="75"/>
      <c r="L315" s="75"/>
      <c r="M315" s="75"/>
      <c r="N315" s="75"/>
      <c r="O315" s="75"/>
      <c r="P315" s="75"/>
      <c r="Q315" s="75"/>
    </row>
    <row r="316" spans="1:17" s="79" customFormat="1" x14ac:dyDescent="0.25">
      <c r="A316" s="76"/>
      <c r="B316" s="77"/>
      <c r="C316" s="77"/>
      <c r="D316" s="78"/>
      <c r="G316" s="75"/>
      <c r="H316" s="75"/>
      <c r="I316" s="75"/>
      <c r="J316" s="75"/>
      <c r="K316" s="75"/>
      <c r="L316" s="75"/>
      <c r="M316" s="75"/>
      <c r="N316" s="75"/>
      <c r="O316" s="75"/>
      <c r="P316" s="75"/>
      <c r="Q316" s="75"/>
    </row>
    <row r="317" spans="1:17" s="79" customFormat="1" x14ac:dyDescent="0.25">
      <c r="A317" s="76"/>
      <c r="B317" s="77"/>
      <c r="C317" s="77"/>
      <c r="D317" s="78"/>
      <c r="G317" s="75"/>
      <c r="H317" s="75"/>
      <c r="I317" s="75"/>
      <c r="J317" s="75"/>
      <c r="K317" s="75"/>
      <c r="L317" s="75"/>
      <c r="M317" s="75"/>
      <c r="N317" s="75"/>
      <c r="O317" s="75"/>
      <c r="P317" s="75"/>
      <c r="Q317" s="75"/>
    </row>
    <row r="318" spans="1:17" s="79" customFormat="1" x14ac:dyDescent="0.25">
      <c r="A318" s="76"/>
      <c r="B318" s="77"/>
      <c r="C318" s="77"/>
      <c r="D318" s="78"/>
      <c r="G318" s="75"/>
      <c r="H318" s="75"/>
      <c r="I318" s="75"/>
      <c r="J318" s="75"/>
      <c r="K318" s="75"/>
      <c r="L318" s="75"/>
      <c r="M318" s="75"/>
      <c r="N318" s="75"/>
      <c r="O318" s="75"/>
      <c r="P318" s="75"/>
      <c r="Q318" s="75"/>
    </row>
    <row r="319" spans="1:17" s="79" customFormat="1" x14ac:dyDescent="0.25">
      <c r="A319" s="76"/>
      <c r="B319" s="77"/>
      <c r="C319" s="77"/>
      <c r="D319" s="78"/>
      <c r="G319" s="75"/>
      <c r="H319" s="75"/>
      <c r="I319" s="75"/>
      <c r="J319" s="75"/>
      <c r="K319" s="75"/>
      <c r="L319" s="75"/>
      <c r="M319" s="75"/>
      <c r="N319" s="75"/>
      <c r="O319" s="75"/>
      <c r="P319" s="75"/>
      <c r="Q319" s="75"/>
    </row>
    <row r="320" spans="1:17" s="79" customFormat="1" x14ac:dyDescent="0.25">
      <c r="A320" s="76"/>
      <c r="B320" s="77"/>
      <c r="C320" s="77"/>
      <c r="D320" s="78"/>
      <c r="G320" s="75"/>
      <c r="H320" s="75"/>
      <c r="I320" s="75"/>
      <c r="J320" s="75"/>
      <c r="K320" s="75"/>
      <c r="L320" s="75"/>
      <c r="M320" s="75"/>
      <c r="N320" s="75"/>
      <c r="O320" s="75"/>
      <c r="P320" s="75"/>
      <c r="Q320" s="75"/>
    </row>
    <row r="321" spans="1:17" s="79" customFormat="1" x14ac:dyDescent="0.25">
      <c r="A321" s="76"/>
      <c r="B321" s="77"/>
      <c r="C321" s="77"/>
      <c r="D321" s="78"/>
      <c r="G321" s="75"/>
      <c r="H321" s="75"/>
      <c r="I321" s="75"/>
      <c r="J321" s="75"/>
      <c r="K321" s="75"/>
      <c r="L321" s="75"/>
      <c r="M321" s="75"/>
      <c r="N321" s="75"/>
      <c r="O321" s="75"/>
      <c r="P321" s="75"/>
      <c r="Q321" s="75"/>
    </row>
    <row r="322" spans="1:17" s="79" customFormat="1" x14ac:dyDescent="0.25">
      <c r="A322" s="76"/>
      <c r="B322" s="77"/>
      <c r="C322" s="77"/>
      <c r="D322" s="78"/>
      <c r="G322" s="75"/>
      <c r="H322" s="75"/>
      <c r="I322" s="75"/>
      <c r="J322" s="75"/>
      <c r="K322" s="75"/>
      <c r="L322" s="75"/>
      <c r="M322" s="75"/>
      <c r="N322" s="75"/>
      <c r="O322" s="75"/>
      <c r="P322" s="75"/>
      <c r="Q322" s="75"/>
    </row>
    <row r="323" spans="1:17" s="79" customFormat="1" x14ac:dyDescent="0.25">
      <c r="A323" s="76"/>
      <c r="B323" s="77"/>
      <c r="C323" s="77"/>
      <c r="D323" s="78"/>
      <c r="G323" s="75"/>
      <c r="H323" s="75"/>
      <c r="I323" s="75"/>
      <c r="J323" s="75"/>
      <c r="K323" s="75"/>
      <c r="L323" s="75"/>
      <c r="M323" s="75"/>
      <c r="N323" s="75"/>
      <c r="O323" s="75"/>
      <c r="P323" s="75"/>
      <c r="Q323" s="75"/>
    </row>
    <row r="324" spans="1:17" s="79" customFormat="1" x14ac:dyDescent="0.25">
      <c r="A324" s="76"/>
      <c r="B324" s="77"/>
      <c r="C324" s="77"/>
      <c r="D324" s="78"/>
      <c r="G324" s="75"/>
      <c r="H324" s="75"/>
      <c r="I324" s="75"/>
      <c r="J324" s="75"/>
      <c r="K324" s="75"/>
      <c r="L324" s="75"/>
      <c r="M324" s="75"/>
      <c r="N324" s="75"/>
      <c r="O324" s="75"/>
      <c r="P324" s="75"/>
      <c r="Q324" s="75"/>
    </row>
    <row r="325" spans="1:17" s="79" customFormat="1" x14ac:dyDescent="0.25">
      <c r="A325" s="76"/>
      <c r="B325" s="77"/>
      <c r="C325" s="77"/>
      <c r="D325" s="78"/>
      <c r="G325" s="75"/>
      <c r="H325" s="75"/>
      <c r="I325" s="75"/>
      <c r="J325" s="75"/>
      <c r="K325" s="75"/>
      <c r="L325" s="75"/>
      <c r="M325" s="75"/>
      <c r="N325" s="75"/>
      <c r="O325" s="75"/>
      <c r="P325" s="75"/>
      <c r="Q325" s="75"/>
    </row>
    <row r="326" spans="1:17" s="79" customFormat="1" x14ac:dyDescent="0.25">
      <c r="A326" s="76"/>
      <c r="B326" s="77"/>
      <c r="C326" s="77"/>
      <c r="D326" s="78"/>
      <c r="G326" s="75"/>
      <c r="H326" s="75"/>
      <c r="I326" s="75"/>
      <c r="J326" s="75"/>
      <c r="K326" s="75"/>
      <c r="L326" s="75"/>
      <c r="M326" s="75"/>
      <c r="N326" s="75"/>
      <c r="O326" s="75"/>
      <c r="P326" s="75"/>
      <c r="Q326" s="75"/>
    </row>
    <row r="327" spans="1:17" s="79" customFormat="1" x14ac:dyDescent="0.25">
      <c r="A327" s="76"/>
      <c r="B327" s="77"/>
      <c r="C327" s="77"/>
      <c r="D327" s="78"/>
      <c r="G327" s="75"/>
      <c r="H327" s="75"/>
      <c r="I327" s="75"/>
      <c r="J327" s="75"/>
      <c r="K327" s="75"/>
      <c r="L327" s="75"/>
      <c r="M327" s="75"/>
      <c r="N327" s="75"/>
      <c r="O327" s="75"/>
      <c r="P327" s="75"/>
      <c r="Q327" s="75"/>
    </row>
    <row r="328" spans="1:17" s="79" customFormat="1" x14ac:dyDescent="0.25">
      <c r="A328" s="76"/>
      <c r="B328" s="77"/>
      <c r="C328" s="77"/>
      <c r="D328" s="78"/>
      <c r="G328" s="75"/>
      <c r="H328" s="75"/>
      <c r="I328" s="75"/>
      <c r="J328" s="75"/>
      <c r="K328" s="75"/>
      <c r="L328" s="75"/>
      <c r="M328" s="75"/>
      <c r="N328" s="75"/>
      <c r="O328" s="75"/>
      <c r="P328" s="75"/>
      <c r="Q328" s="75"/>
    </row>
    <row r="329" spans="1:17" s="79" customFormat="1" x14ac:dyDescent="0.25">
      <c r="A329" s="76"/>
      <c r="B329" s="77"/>
      <c r="C329" s="77"/>
      <c r="D329" s="78"/>
      <c r="G329" s="75"/>
      <c r="H329" s="75"/>
      <c r="I329" s="75"/>
      <c r="J329" s="75"/>
      <c r="K329" s="75"/>
      <c r="L329" s="75"/>
      <c r="M329" s="75"/>
      <c r="N329" s="75"/>
      <c r="O329" s="75"/>
      <c r="P329" s="75"/>
      <c r="Q329" s="75"/>
    </row>
    <row r="330" spans="1:17" s="79" customFormat="1" x14ac:dyDescent="0.25">
      <c r="A330" s="76"/>
      <c r="B330" s="77"/>
      <c r="C330" s="77"/>
      <c r="D330" s="78"/>
      <c r="G330" s="75"/>
      <c r="H330" s="75"/>
      <c r="I330" s="75"/>
      <c r="J330" s="75"/>
      <c r="K330" s="75"/>
      <c r="L330" s="75"/>
      <c r="M330" s="75"/>
      <c r="N330" s="75"/>
      <c r="O330" s="75"/>
      <c r="P330" s="75"/>
      <c r="Q330" s="75"/>
    </row>
    <row r="331" spans="1:17" s="79" customFormat="1" x14ac:dyDescent="0.25">
      <c r="A331" s="76"/>
      <c r="B331" s="77"/>
      <c r="C331" s="77"/>
      <c r="D331" s="78"/>
      <c r="G331" s="75"/>
      <c r="H331" s="75"/>
      <c r="I331" s="75"/>
      <c r="J331" s="75"/>
      <c r="K331" s="75"/>
      <c r="L331" s="75"/>
      <c r="M331" s="75"/>
      <c r="N331" s="75"/>
      <c r="O331" s="75"/>
      <c r="P331" s="75"/>
      <c r="Q331" s="75"/>
    </row>
    <row r="332" spans="1:17" s="79" customFormat="1" x14ac:dyDescent="0.25">
      <c r="A332" s="76"/>
      <c r="B332" s="77"/>
      <c r="C332" s="77"/>
      <c r="D332" s="78"/>
      <c r="G332" s="75"/>
      <c r="H332" s="75"/>
      <c r="I332" s="75"/>
      <c r="J332" s="75"/>
      <c r="K332" s="75"/>
      <c r="L332" s="75"/>
      <c r="M332" s="75"/>
      <c r="N332" s="75"/>
      <c r="O332" s="75"/>
      <c r="P332" s="75"/>
      <c r="Q332" s="75"/>
    </row>
    <row r="333" spans="1:17" s="79" customFormat="1" x14ac:dyDescent="0.25">
      <c r="A333" s="76"/>
      <c r="B333" s="77"/>
      <c r="C333" s="77"/>
      <c r="D333" s="78"/>
      <c r="G333" s="75"/>
      <c r="H333" s="75"/>
      <c r="I333" s="75"/>
      <c r="J333" s="75"/>
      <c r="K333" s="75"/>
      <c r="L333" s="75"/>
      <c r="M333" s="75"/>
      <c r="N333" s="75"/>
      <c r="O333" s="75"/>
      <c r="P333" s="75"/>
      <c r="Q333" s="75"/>
    </row>
    <row r="334" spans="1:17" s="79" customFormat="1" x14ac:dyDescent="0.25">
      <c r="A334" s="76"/>
      <c r="B334" s="77"/>
      <c r="C334" s="77"/>
      <c r="D334" s="78"/>
      <c r="G334" s="75"/>
      <c r="H334" s="75"/>
      <c r="I334" s="75"/>
      <c r="J334" s="75"/>
      <c r="K334" s="75"/>
      <c r="L334" s="75"/>
      <c r="M334" s="75"/>
      <c r="N334" s="75"/>
      <c r="O334" s="75"/>
      <c r="P334" s="75"/>
      <c r="Q334" s="75"/>
    </row>
    <row r="335" spans="1:17" s="79" customFormat="1" x14ac:dyDescent="0.25">
      <c r="A335" s="76"/>
      <c r="B335" s="77"/>
      <c r="C335" s="77"/>
      <c r="D335" s="78"/>
      <c r="G335" s="75"/>
      <c r="H335" s="75"/>
      <c r="I335" s="75"/>
      <c r="J335" s="75"/>
      <c r="K335" s="75"/>
      <c r="L335" s="75"/>
      <c r="M335" s="75"/>
      <c r="N335" s="75"/>
      <c r="O335" s="75"/>
      <c r="P335" s="75"/>
      <c r="Q335" s="75"/>
    </row>
    <row r="336" spans="1:17" s="79" customFormat="1" x14ac:dyDescent="0.25">
      <c r="A336" s="76"/>
      <c r="B336" s="77"/>
      <c r="C336" s="77"/>
      <c r="D336" s="78"/>
      <c r="G336" s="75"/>
      <c r="H336" s="75"/>
      <c r="I336" s="75"/>
      <c r="J336" s="75"/>
      <c r="K336" s="75"/>
      <c r="L336" s="75"/>
      <c r="M336" s="75"/>
      <c r="N336" s="75"/>
      <c r="O336" s="75"/>
      <c r="P336" s="75"/>
      <c r="Q336" s="75"/>
    </row>
    <row r="337" spans="1:17" s="79" customFormat="1" x14ac:dyDescent="0.25">
      <c r="A337" s="76"/>
      <c r="B337" s="77"/>
      <c r="C337" s="77"/>
      <c r="D337" s="78"/>
      <c r="G337" s="75"/>
      <c r="H337" s="75"/>
      <c r="I337" s="75"/>
      <c r="J337" s="75"/>
      <c r="K337" s="75"/>
      <c r="L337" s="75"/>
      <c r="M337" s="75"/>
      <c r="N337" s="75"/>
      <c r="O337" s="75"/>
      <c r="P337" s="75"/>
      <c r="Q337" s="75"/>
    </row>
    <row r="338" spans="1:17" s="79" customFormat="1" x14ac:dyDescent="0.25">
      <c r="A338" s="76"/>
      <c r="B338" s="77"/>
      <c r="C338" s="77"/>
      <c r="D338" s="78"/>
      <c r="G338" s="75"/>
      <c r="H338" s="75"/>
      <c r="I338" s="75"/>
      <c r="J338" s="75"/>
      <c r="K338" s="75"/>
      <c r="L338" s="75"/>
      <c r="M338" s="75"/>
      <c r="N338" s="75"/>
      <c r="O338" s="75"/>
      <c r="P338" s="75"/>
      <c r="Q338" s="75"/>
    </row>
    <row r="339" spans="1:17" s="79" customFormat="1" x14ac:dyDescent="0.25">
      <c r="A339" s="76"/>
      <c r="B339" s="77"/>
      <c r="C339" s="77"/>
      <c r="D339" s="78"/>
      <c r="G339" s="75"/>
      <c r="H339" s="75"/>
      <c r="I339" s="75"/>
      <c r="J339" s="75"/>
      <c r="K339" s="75"/>
      <c r="L339" s="75"/>
      <c r="M339" s="75"/>
      <c r="N339" s="75"/>
      <c r="O339" s="75"/>
      <c r="P339" s="75"/>
      <c r="Q339" s="75"/>
    </row>
    <row r="340" spans="1:17" s="79" customFormat="1" x14ac:dyDescent="0.25">
      <c r="A340" s="76"/>
      <c r="B340" s="77"/>
      <c r="C340" s="77"/>
      <c r="D340" s="78"/>
      <c r="G340" s="75"/>
      <c r="H340" s="75"/>
      <c r="I340" s="75"/>
      <c r="J340" s="75"/>
      <c r="K340" s="75"/>
      <c r="L340" s="75"/>
      <c r="M340" s="75"/>
      <c r="N340" s="75"/>
      <c r="O340" s="75"/>
      <c r="P340" s="75"/>
      <c r="Q340" s="75"/>
    </row>
    <row r="341" spans="1:17" s="79" customFormat="1" x14ac:dyDescent="0.25">
      <c r="A341" s="76"/>
      <c r="B341" s="77"/>
      <c r="C341" s="77"/>
      <c r="D341" s="78"/>
      <c r="G341" s="75"/>
      <c r="H341" s="75"/>
      <c r="I341" s="75"/>
      <c r="J341" s="75"/>
      <c r="K341" s="75"/>
      <c r="L341" s="75"/>
      <c r="M341" s="75"/>
      <c r="N341" s="75"/>
      <c r="O341" s="75"/>
      <c r="P341" s="75"/>
      <c r="Q341" s="75"/>
    </row>
    <row r="342" spans="1:17" s="79" customFormat="1" x14ac:dyDescent="0.25">
      <c r="A342" s="76"/>
      <c r="B342" s="77"/>
      <c r="C342" s="77"/>
      <c r="D342" s="78"/>
      <c r="G342" s="75"/>
      <c r="H342" s="75"/>
      <c r="I342" s="75"/>
      <c r="J342" s="75"/>
      <c r="K342" s="75"/>
      <c r="L342" s="75"/>
      <c r="M342" s="75"/>
      <c r="N342" s="75"/>
      <c r="O342" s="75"/>
      <c r="P342" s="75"/>
      <c r="Q342" s="75"/>
    </row>
    <row r="343" spans="1:17" s="79" customFormat="1" x14ac:dyDescent="0.25">
      <c r="A343" s="76"/>
      <c r="B343" s="77"/>
      <c r="C343" s="77"/>
      <c r="D343" s="78"/>
      <c r="G343" s="75"/>
      <c r="H343" s="75"/>
      <c r="I343" s="75"/>
      <c r="J343" s="75"/>
      <c r="K343" s="75"/>
      <c r="L343" s="75"/>
      <c r="M343" s="75"/>
      <c r="N343" s="75"/>
      <c r="O343" s="75"/>
      <c r="P343" s="75"/>
      <c r="Q343" s="75"/>
    </row>
    <row r="344" spans="1:17" s="79" customFormat="1" x14ac:dyDescent="0.25">
      <c r="A344" s="76"/>
      <c r="B344" s="77"/>
      <c r="C344" s="77"/>
      <c r="D344" s="78"/>
      <c r="G344" s="75"/>
      <c r="H344" s="75"/>
      <c r="I344" s="75"/>
      <c r="J344" s="75"/>
      <c r="K344" s="75"/>
      <c r="L344" s="75"/>
      <c r="M344" s="75"/>
      <c r="N344" s="75"/>
      <c r="O344" s="75"/>
      <c r="P344" s="75"/>
      <c r="Q344" s="75"/>
    </row>
    <row r="345" spans="1:17" s="79" customFormat="1" x14ac:dyDescent="0.25">
      <c r="A345" s="76"/>
      <c r="B345" s="77"/>
      <c r="C345" s="77"/>
      <c r="D345" s="78"/>
      <c r="G345" s="75"/>
      <c r="H345" s="75"/>
      <c r="I345" s="75"/>
      <c r="J345" s="75"/>
      <c r="K345" s="75"/>
      <c r="L345" s="75"/>
      <c r="M345" s="75"/>
      <c r="N345" s="75"/>
      <c r="O345" s="75"/>
      <c r="P345" s="75"/>
      <c r="Q345" s="75"/>
    </row>
    <row r="346" spans="1:17" s="79" customFormat="1" x14ac:dyDescent="0.25">
      <c r="A346" s="76"/>
      <c r="B346" s="77"/>
      <c r="C346" s="77"/>
      <c r="D346" s="78"/>
      <c r="G346" s="75"/>
      <c r="H346" s="75"/>
      <c r="I346" s="75"/>
      <c r="J346" s="75"/>
      <c r="K346" s="75"/>
      <c r="L346" s="75"/>
      <c r="M346" s="75"/>
      <c r="N346" s="75"/>
      <c r="O346" s="75"/>
      <c r="P346" s="75"/>
      <c r="Q346" s="75"/>
    </row>
    <row r="347" spans="1:17" s="79" customFormat="1" x14ac:dyDescent="0.25">
      <c r="A347" s="76"/>
      <c r="B347" s="77"/>
      <c r="C347" s="77"/>
      <c r="D347" s="78"/>
      <c r="G347" s="75"/>
      <c r="H347" s="75"/>
      <c r="I347" s="75"/>
      <c r="J347" s="75"/>
      <c r="K347" s="75"/>
      <c r="L347" s="75"/>
      <c r="M347" s="75"/>
      <c r="N347" s="75"/>
      <c r="O347" s="75"/>
      <c r="P347" s="75"/>
      <c r="Q347" s="75"/>
    </row>
    <row r="348" spans="1:17" s="79" customFormat="1" x14ac:dyDescent="0.25">
      <c r="A348" s="76"/>
      <c r="B348" s="77"/>
      <c r="C348" s="77"/>
      <c r="D348" s="78"/>
      <c r="G348" s="75"/>
      <c r="H348" s="75"/>
      <c r="I348" s="75"/>
      <c r="J348" s="75"/>
      <c r="K348" s="75"/>
      <c r="L348" s="75"/>
      <c r="M348" s="75"/>
      <c r="N348" s="75"/>
      <c r="O348" s="75"/>
      <c r="P348" s="75"/>
      <c r="Q348" s="75"/>
    </row>
    <row r="349" spans="1:17" s="79" customFormat="1" x14ac:dyDescent="0.25">
      <c r="A349" s="76"/>
      <c r="B349" s="77"/>
      <c r="C349" s="77"/>
      <c r="D349" s="78"/>
      <c r="G349" s="75"/>
      <c r="H349" s="75"/>
      <c r="I349" s="75"/>
      <c r="J349" s="75"/>
      <c r="K349" s="75"/>
      <c r="L349" s="75"/>
      <c r="M349" s="75"/>
      <c r="N349" s="75"/>
      <c r="O349" s="75"/>
      <c r="P349" s="75"/>
      <c r="Q349" s="75"/>
    </row>
    <row r="350" spans="1:17" s="79" customFormat="1" x14ac:dyDescent="0.25">
      <c r="A350" s="76"/>
      <c r="B350" s="77"/>
      <c r="C350" s="77"/>
      <c r="D350" s="78"/>
      <c r="G350" s="75"/>
      <c r="H350" s="75"/>
      <c r="I350" s="75"/>
      <c r="J350" s="75"/>
      <c r="K350" s="75"/>
      <c r="L350" s="75"/>
      <c r="M350" s="75"/>
      <c r="N350" s="75"/>
      <c r="O350" s="75"/>
      <c r="P350" s="75"/>
      <c r="Q350" s="75"/>
    </row>
    <row r="351" spans="1:17" s="79" customFormat="1" x14ac:dyDescent="0.25">
      <c r="A351" s="76"/>
      <c r="B351" s="77"/>
      <c r="C351" s="77"/>
      <c r="D351" s="78"/>
      <c r="G351" s="75"/>
      <c r="H351" s="75"/>
      <c r="I351" s="75"/>
      <c r="J351" s="75"/>
      <c r="K351" s="75"/>
      <c r="L351" s="75"/>
      <c r="M351" s="75"/>
      <c r="N351" s="75"/>
      <c r="O351" s="75"/>
      <c r="P351" s="75"/>
      <c r="Q351" s="75"/>
    </row>
    <row r="352" spans="1:17" s="79" customFormat="1" x14ac:dyDescent="0.25">
      <c r="A352" s="76"/>
      <c r="B352" s="77"/>
      <c r="C352" s="77"/>
      <c r="D352" s="78"/>
      <c r="G352" s="75"/>
      <c r="H352" s="75"/>
      <c r="I352" s="75"/>
      <c r="J352" s="75"/>
      <c r="K352" s="75"/>
      <c r="L352" s="75"/>
      <c r="M352" s="75"/>
      <c r="N352" s="75"/>
      <c r="O352" s="75"/>
      <c r="P352" s="75"/>
      <c r="Q352" s="75"/>
    </row>
    <row r="353" spans="1:17" s="79" customFormat="1" x14ac:dyDescent="0.25">
      <c r="A353" s="76"/>
      <c r="B353" s="77"/>
      <c r="C353" s="77"/>
      <c r="D353" s="78"/>
      <c r="G353" s="75"/>
      <c r="H353" s="75"/>
      <c r="I353" s="75"/>
      <c r="J353" s="75"/>
      <c r="K353" s="75"/>
      <c r="L353" s="75"/>
      <c r="M353" s="75"/>
      <c r="N353" s="75"/>
      <c r="O353" s="75"/>
      <c r="P353" s="75"/>
      <c r="Q353" s="75"/>
    </row>
    <row r="354" spans="1:17" s="79" customFormat="1" x14ac:dyDescent="0.25">
      <c r="A354" s="76"/>
      <c r="B354" s="77"/>
      <c r="C354" s="77"/>
      <c r="D354" s="78"/>
      <c r="G354" s="75"/>
      <c r="H354" s="75"/>
      <c r="I354" s="75"/>
      <c r="J354" s="75"/>
      <c r="K354" s="75"/>
      <c r="L354" s="75"/>
      <c r="M354" s="75"/>
      <c r="N354" s="75"/>
      <c r="O354" s="75"/>
      <c r="P354" s="75"/>
      <c r="Q354" s="75"/>
    </row>
    <row r="355" spans="1:17" s="79" customFormat="1" x14ac:dyDescent="0.25">
      <c r="A355" s="76"/>
      <c r="B355" s="77"/>
      <c r="C355" s="77"/>
      <c r="D355" s="78"/>
      <c r="G355" s="75"/>
      <c r="H355" s="75"/>
      <c r="I355" s="75"/>
      <c r="J355" s="75"/>
      <c r="K355" s="75"/>
      <c r="L355" s="75"/>
      <c r="M355" s="75"/>
      <c r="N355" s="75"/>
      <c r="O355" s="75"/>
      <c r="P355" s="75"/>
      <c r="Q355" s="75"/>
    </row>
    <row r="356" spans="1:17" s="79" customFormat="1" x14ac:dyDescent="0.25">
      <c r="A356" s="76"/>
      <c r="B356" s="77"/>
      <c r="C356" s="77"/>
      <c r="D356" s="78"/>
      <c r="G356" s="75"/>
      <c r="H356" s="75"/>
      <c r="I356" s="75"/>
      <c r="J356" s="75"/>
      <c r="K356" s="75"/>
      <c r="L356" s="75"/>
      <c r="M356" s="75"/>
      <c r="N356" s="75"/>
      <c r="O356" s="75"/>
      <c r="P356" s="75"/>
      <c r="Q356" s="75"/>
    </row>
    <row r="357" spans="1:17" s="79" customFormat="1" x14ac:dyDescent="0.25">
      <c r="A357" s="76"/>
      <c r="B357" s="77"/>
      <c r="C357" s="77"/>
      <c r="D357" s="78"/>
      <c r="G357" s="75"/>
      <c r="H357" s="75"/>
      <c r="I357" s="75"/>
      <c r="J357" s="75"/>
      <c r="K357" s="75"/>
      <c r="L357" s="75"/>
      <c r="M357" s="75"/>
      <c r="N357" s="75"/>
      <c r="O357" s="75"/>
      <c r="P357" s="75"/>
      <c r="Q357" s="75"/>
    </row>
    <row r="358" spans="1:17" s="79" customFormat="1" x14ac:dyDescent="0.25">
      <c r="A358" s="76"/>
      <c r="B358" s="77"/>
      <c r="C358" s="77"/>
      <c r="D358" s="78"/>
      <c r="G358" s="75"/>
      <c r="H358" s="75"/>
      <c r="I358" s="75"/>
      <c r="J358" s="75"/>
      <c r="K358" s="75"/>
      <c r="L358" s="75"/>
      <c r="M358" s="75"/>
      <c r="N358" s="75"/>
      <c r="O358" s="75"/>
      <c r="P358" s="75"/>
      <c r="Q358" s="75"/>
    </row>
    <row r="359" spans="1:17" s="79" customFormat="1" x14ac:dyDescent="0.25">
      <c r="A359" s="76"/>
      <c r="B359" s="77"/>
      <c r="C359" s="77"/>
      <c r="D359" s="78"/>
      <c r="G359" s="75"/>
      <c r="H359" s="75"/>
      <c r="I359" s="75"/>
      <c r="J359" s="75"/>
      <c r="K359" s="75"/>
      <c r="L359" s="75"/>
      <c r="M359" s="75"/>
      <c r="N359" s="75"/>
      <c r="O359" s="75"/>
      <c r="P359" s="75"/>
      <c r="Q359" s="75"/>
    </row>
    <row r="360" spans="1:17" s="79" customFormat="1" x14ac:dyDescent="0.25">
      <c r="A360" s="76"/>
      <c r="B360" s="77"/>
      <c r="C360" s="77"/>
      <c r="D360" s="78"/>
      <c r="G360" s="75"/>
      <c r="H360" s="75"/>
      <c r="I360" s="75"/>
      <c r="J360" s="75"/>
      <c r="K360" s="75"/>
      <c r="L360" s="75"/>
      <c r="M360" s="75"/>
      <c r="N360" s="75"/>
      <c r="O360" s="75"/>
      <c r="P360" s="75"/>
      <c r="Q360" s="75"/>
    </row>
    <row r="361" spans="1:17" s="79" customFormat="1" x14ac:dyDescent="0.25">
      <c r="A361" s="76"/>
      <c r="B361" s="77"/>
      <c r="C361" s="77"/>
      <c r="D361" s="78"/>
      <c r="G361" s="75"/>
      <c r="H361" s="75"/>
      <c r="I361" s="75"/>
      <c r="J361" s="75"/>
      <c r="K361" s="75"/>
      <c r="L361" s="75"/>
      <c r="M361" s="75"/>
      <c r="N361" s="75"/>
      <c r="O361" s="75"/>
      <c r="P361" s="75"/>
      <c r="Q361" s="75"/>
    </row>
    <row r="362" spans="1:17" s="79" customFormat="1" x14ac:dyDescent="0.25">
      <c r="A362" s="76"/>
      <c r="B362" s="77"/>
      <c r="C362" s="77"/>
      <c r="D362" s="78"/>
      <c r="G362" s="75"/>
      <c r="H362" s="75"/>
      <c r="I362" s="75"/>
      <c r="J362" s="75"/>
      <c r="K362" s="75"/>
      <c r="L362" s="75"/>
      <c r="M362" s="75"/>
      <c r="N362" s="75"/>
      <c r="O362" s="75"/>
      <c r="P362" s="75"/>
      <c r="Q362" s="75"/>
    </row>
  </sheetData>
  <mergeCells count="32">
    <mergeCell ref="A2:R2"/>
    <mergeCell ref="N22:R22"/>
    <mergeCell ref="E7:E10"/>
    <mergeCell ref="F7:F10"/>
    <mergeCell ref="J7:J10"/>
    <mergeCell ref="K7:L7"/>
    <mergeCell ref="N7:N10"/>
    <mergeCell ref="O7:P7"/>
    <mergeCell ref="K8:K10"/>
    <mergeCell ref="L8:L10"/>
    <mergeCell ref="O8:O10"/>
    <mergeCell ref="P8:P10"/>
    <mergeCell ref="I5:L5"/>
    <mergeCell ref="M5:P5"/>
    <mergeCell ref="D6:D10"/>
    <mergeCell ref="E6:F6"/>
    <mergeCell ref="N6:P6"/>
    <mergeCell ref="A1:R1"/>
    <mergeCell ref="A3:R3"/>
    <mergeCell ref="A4:A10"/>
    <mergeCell ref="B4:B10"/>
    <mergeCell ref="C4:C10"/>
    <mergeCell ref="D4:F5"/>
    <mergeCell ref="G4:H5"/>
    <mergeCell ref="I4:P4"/>
    <mergeCell ref="Q4:Q10"/>
    <mergeCell ref="R4:R10"/>
    <mergeCell ref="G6:G10"/>
    <mergeCell ref="H6:H10"/>
    <mergeCell ref="I6:I10"/>
    <mergeCell ref="J6:L6"/>
    <mergeCell ref="M6:M10"/>
  </mergeCells>
  <printOptions horizontalCentered="1"/>
  <pageMargins left="0.5" right="0.5" top="0.5" bottom="0.5" header="0.25" footer="0.25"/>
  <pageSetup paperSize="9" scale="61" fitToHeight="0" orientation="landscape" useFirstPageNumber="1" r:id="rId1"/>
  <headerFooter>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tabSelected="1" zoomScale="70" zoomScaleNormal="70" workbookViewId="0">
      <selection activeCell="N9" sqref="N9"/>
    </sheetView>
  </sheetViews>
  <sheetFormatPr defaultColWidth="9.140625" defaultRowHeight="18.75" x14ac:dyDescent="0.3"/>
  <cols>
    <col min="1" max="1" width="6.85546875" style="1" customWidth="1"/>
    <col min="2" max="2" width="41" style="2" customWidth="1"/>
    <col min="3" max="3" width="12.85546875" style="7" customWidth="1"/>
    <col min="4" max="4" width="14.140625" style="1" customWidth="1"/>
    <col min="5" max="6" width="13.42578125" style="3" customWidth="1"/>
    <col min="7" max="7" width="13.42578125" style="8" customWidth="1"/>
    <col min="8" max="8" width="13.42578125" style="51" customWidth="1"/>
    <col min="9" max="9" width="13.42578125" style="51" hidden="1" customWidth="1"/>
    <col min="10" max="12" width="13.42578125" style="51" customWidth="1"/>
    <col min="13" max="14" width="14.85546875" style="91" customWidth="1"/>
    <col min="15" max="15" width="26.7109375" style="14" customWidth="1"/>
    <col min="16" max="16" width="20.28515625" style="14" hidden="1" customWidth="1"/>
    <col min="17" max="16384" width="9.140625" style="2"/>
  </cols>
  <sheetData>
    <row r="1" spans="1:16" ht="23.45" customHeight="1" x14ac:dyDescent="0.3">
      <c r="E1" s="9"/>
      <c r="F1" s="9"/>
      <c r="G1" s="10"/>
      <c r="H1" s="40"/>
      <c r="I1" s="40"/>
      <c r="J1" s="40"/>
      <c r="K1" s="40"/>
      <c r="L1" s="40"/>
      <c r="M1" s="82"/>
      <c r="N1" s="82"/>
    </row>
    <row r="2" spans="1:16" ht="39" customHeight="1" x14ac:dyDescent="0.3">
      <c r="A2" s="119" t="s">
        <v>137</v>
      </c>
      <c r="B2" s="119"/>
      <c r="C2" s="119"/>
      <c r="D2" s="119"/>
      <c r="E2" s="119"/>
      <c r="F2" s="119"/>
      <c r="G2" s="119"/>
      <c r="H2" s="119"/>
      <c r="I2" s="119"/>
      <c r="J2" s="119"/>
      <c r="K2" s="119"/>
      <c r="L2" s="119"/>
      <c r="M2" s="119"/>
      <c r="N2" s="119"/>
      <c r="O2" s="119"/>
      <c r="P2" s="11"/>
    </row>
    <row r="3" spans="1:16" ht="39" customHeight="1" x14ac:dyDescent="0.3">
      <c r="A3" s="124" t="s">
        <v>138</v>
      </c>
      <c r="B3" s="124"/>
      <c r="C3" s="124"/>
      <c r="D3" s="124"/>
      <c r="E3" s="124"/>
      <c r="F3" s="124"/>
      <c r="G3" s="124"/>
      <c r="H3" s="124"/>
      <c r="I3" s="124"/>
      <c r="J3" s="124"/>
      <c r="K3" s="124"/>
      <c r="L3" s="124"/>
      <c r="M3" s="124"/>
      <c r="N3" s="124"/>
      <c r="O3" s="124"/>
      <c r="P3" s="11"/>
    </row>
    <row r="4" spans="1:16" ht="32.25" customHeight="1" x14ac:dyDescent="0.3">
      <c r="A4" s="12"/>
      <c r="B4" s="12"/>
      <c r="C4" s="12"/>
      <c r="D4" s="12"/>
      <c r="E4" s="12"/>
      <c r="F4" s="12"/>
      <c r="G4" s="13"/>
      <c r="H4" s="41"/>
      <c r="I4" s="41"/>
      <c r="J4" s="41"/>
      <c r="K4" s="41"/>
      <c r="L4" s="41"/>
      <c r="M4" s="83"/>
      <c r="N4" s="83"/>
      <c r="O4" s="66" t="s">
        <v>78</v>
      </c>
      <c r="P4" s="11"/>
    </row>
    <row r="5" spans="1:16" ht="38.25" customHeight="1" x14ac:dyDescent="0.3">
      <c r="A5" s="120" t="s">
        <v>0</v>
      </c>
      <c r="B5" s="120" t="s">
        <v>115</v>
      </c>
      <c r="C5" s="120" t="s">
        <v>24</v>
      </c>
      <c r="D5" s="120" t="s">
        <v>2</v>
      </c>
      <c r="E5" s="120"/>
      <c r="F5" s="120"/>
      <c r="G5" s="120" t="s">
        <v>25</v>
      </c>
      <c r="H5" s="120"/>
      <c r="I5" s="120"/>
      <c r="J5" s="120"/>
      <c r="K5" s="120"/>
      <c r="L5" s="121" t="s">
        <v>27</v>
      </c>
      <c r="M5" s="122" t="s">
        <v>3</v>
      </c>
      <c r="N5" s="122"/>
      <c r="O5" s="123" t="s">
        <v>4</v>
      </c>
      <c r="P5" s="126" t="s">
        <v>50</v>
      </c>
    </row>
    <row r="6" spans="1:16" ht="28.5" customHeight="1" x14ac:dyDescent="0.3">
      <c r="A6" s="120"/>
      <c r="B6" s="120"/>
      <c r="C6" s="120"/>
      <c r="D6" s="120" t="s">
        <v>6</v>
      </c>
      <c r="E6" s="123" t="s">
        <v>7</v>
      </c>
      <c r="F6" s="123"/>
      <c r="G6" s="127" t="s">
        <v>12</v>
      </c>
      <c r="H6" s="121" t="s">
        <v>25</v>
      </c>
      <c r="I6" s="121" t="s">
        <v>44</v>
      </c>
      <c r="J6" s="121" t="s">
        <v>133</v>
      </c>
      <c r="K6" s="121" t="s">
        <v>26</v>
      </c>
      <c r="L6" s="121"/>
      <c r="M6" s="122"/>
      <c r="N6" s="122"/>
      <c r="O6" s="123"/>
      <c r="P6" s="126"/>
    </row>
    <row r="7" spans="1:16" ht="18" customHeight="1" x14ac:dyDescent="0.3">
      <c r="A7" s="120"/>
      <c r="B7" s="120"/>
      <c r="C7" s="120"/>
      <c r="D7" s="120"/>
      <c r="E7" s="123" t="s">
        <v>8</v>
      </c>
      <c r="F7" s="123" t="s">
        <v>9</v>
      </c>
      <c r="G7" s="127"/>
      <c r="H7" s="121"/>
      <c r="I7" s="121"/>
      <c r="J7" s="121"/>
      <c r="K7" s="121"/>
      <c r="L7" s="121"/>
      <c r="M7" s="122" t="s">
        <v>10</v>
      </c>
      <c r="N7" s="122" t="s">
        <v>11</v>
      </c>
      <c r="O7" s="123"/>
      <c r="P7" s="126"/>
    </row>
    <row r="8" spans="1:16" ht="74.25" customHeight="1" x14ac:dyDescent="0.3">
      <c r="A8" s="120"/>
      <c r="B8" s="120"/>
      <c r="C8" s="120"/>
      <c r="D8" s="120"/>
      <c r="E8" s="123"/>
      <c r="F8" s="123"/>
      <c r="G8" s="127"/>
      <c r="H8" s="121"/>
      <c r="I8" s="121"/>
      <c r="J8" s="121"/>
      <c r="K8" s="121"/>
      <c r="L8" s="121"/>
      <c r="M8" s="122"/>
      <c r="N8" s="122"/>
      <c r="O8" s="123"/>
      <c r="P8" s="126"/>
    </row>
    <row r="9" spans="1:16" s="4" customFormat="1" ht="42" customHeight="1" x14ac:dyDescent="0.3">
      <c r="A9" s="57"/>
      <c r="B9" s="57" t="s">
        <v>13</v>
      </c>
      <c r="C9" s="57"/>
      <c r="D9" s="57"/>
      <c r="E9" s="58">
        <f t="shared" ref="E9:N9" si="0">+E10+E26</f>
        <v>2285733</v>
      </c>
      <c r="F9" s="58">
        <f t="shared" si="0"/>
        <v>1408034</v>
      </c>
      <c r="G9" s="58">
        <f t="shared" si="0"/>
        <v>0</v>
      </c>
      <c r="H9" s="58">
        <f t="shared" si="0"/>
        <v>228358</v>
      </c>
      <c r="I9" s="58">
        <f t="shared" si="0"/>
        <v>38331.020000000004</v>
      </c>
      <c r="J9" s="58">
        <f t="shared" si="0"/>
        <v>67288.48000000001</v>
      </c>
      <c r="K9" s="58">
        <f t="shared" si="0"/>
        <v>155567</v>
      </c>
      <c r="L9" s="58">
        <f t="shared" si="0"/>
        <v>72791</v>
      </c>
      <c r="M9" s="116">
        <f t="shared" si="0"/>
        <v>59791</v>
      </c>
      <c r="N9" s="116">
        <f t="shared" si="0"/>
        <v>59791</v>
      </c>
      <c r="O9" s="58"/>
      <c r="P9" s="52"/>
    </row>
    <row r="10" spans="1:16" s="4" customFormat="1" ht="56.25" x14ac:dyDescent="0.3">
      <c r="A10" s="56" t="s">
        <v>22</v>
      </c>
      <c r="B10" s="56" t="s">
        <v>82</v>
      </c>
      <c r="C10" s="56"/>
      <c r="D10" s="56"/>
      <c r="E10" s="61">
        <f t="shared" ref="E10:N10" si="1">+E11+E20</f>
        <v>656017</v>
      </c>
      <c r="F10" s="61">
        <f t="shared" si="1"/>
        <v>399318</v>
      </c>
      <c r="G10" s="61">
        <f t="shared" si="1"/>
        <v>0</v>
      </c>
      <c r="H10" s="61">
        <f t="shared" si="1"/>
        <v>55091</v>
      </c>
      <c r="I10" s="61">
        <f t="shared" si="1"/>
        <v>12699.52</v>
      </c>
      <c r="J10" s="61">
        <f t="shared" si="1"/>
        <v>23805.68</v>
      </c>
      <c r="K10" s="61">
        <f t="shared" si="1"/>
        <v>42700</v>
      </c>
      <c r="L10" s="61">
        <f t="shared" si="1"/>
        <v>12391</v>
      </c>
      <c r="M10" s="84">
        <f t="shared" si="1"/>
        <v>12391</v>
      </c>
      <c r="N10" s="84">
        <f t="shared" si="1"/>
        <v>12391</v>
      </c>
      <c r="O10" s="61"/>
      <c r="P10" s="52"/>
    </row>
    <row r="11" spans="1:16" s="4" customFormat="1" ht="37.5" x14ac:dyDescent="0.3">
      <c r="A11" s="39" t="s">
        <v>17</v>
      </c>
      <c r="B11" s="39" t="s">
        <v>79</v>
      </c>
      <c r="C11" s="39"/>
      <c r="D11" s="39"/>
      <c r="E11" s="62">
        <f t="shared" ref="E11:N11" si="2">SUM(E13:E19)</f>
        <v>372588</v>
      </c>
      <c r="F11" s="62">
        <f t="shared" si="2"/>
        <v>182651</v>
      </c>
      <c r="G11" s="62">
        <f t="shared" si="2"/>
        <v>0</v>
      </c>
      <c r="H11" s="62">
        <f t="shared" si="2"/>
        <v>31591</v>
      </c>
      <c r="I11" s="62">
        <f t="shared" si="2"/>
        <v>8328.52</v>
      </c>
      <c r="J11" s="62">
        <f t="shared" si="2"/>
        <v>9353</v>
      </c>
      <c r="K11" s="62">
        <f t="shared" si="2"/>
        <v>22700</v>
      </c>
      <c r="L11" s="62">
        <f t="shared" si="2"/>
        <v>8891</v>
      </c>
      <c r="M11" s="85">
        <f t="shared" si="2"/>
        <v>8891</v>
      </c>
      <c r="N11" s="85">
        <f t="shared" si="2"/>
        <v>8891</v>
      </c>
      <c r="O11" s="62"/>
      <c r="P11" s="52"/>
    </row>
    <row r="12" spans="1:16" s="4" customFormat="1" ht="26.25" customHeight="1" x14ac:dyDescent="0.3">
      <c r="A12" s="39"/>
      <c r="B12" s="60" t="s">
        <v>14</v>
      </c>
      <c r="C12" s="39"/>
      <c r="D12" s="39"/>
      <c r="E12" s="62"/>
      <c r="F12" s="62"/>
      <c r="G12" s="62"/>
      <c r="H12" s="49"/>
      <c r="I12" s="49"/>
      <c r="J12" s="49"/>
      <c r="K12" s="49"/>
      <c r="L12" s="49"/>
      <c r="M12" s="85"/>
      <c r="N12" s="85"/>
      <c r="O12" s="62"/>
      <c r="P12" s="52"/>
    </row>
    <row r="13" spans="1:16" ht="75" x14ac:dyDescent="0.3">
      <c r="A13" s="15">
        <v>1</v>
      </c>
      <c r="B13" s="16" t="s">
        <v>20</v>
      </c>
      <c r="C13" s="17">
        <v>7275750</v>
      </c>
      <c r="D13" s="17" t="s">
        <v>21</v>
      </c>
      <c r="E13" s="18">
        <v>123175</v>
      </c>
      <c r="F13" s="18"/>
      <c r="G13" s="23" t="s">
        <v>70</v>
      </c>
      <c r="H13" s="42">
        <v>10091</v>
      </c>
      <c r="I13" s="42">
        <v>2706</v>
      </c>
      <c r="J13" s="42">
        <v>2706</v>
      </c>
      <c r="K13" s="42">
        <v>7700</v>
      </c>
      <c r="L13" s="43">
        <v>2391</v>
      </c>
      <c r="M13" s="88">
        <v>2391</v>
      </c>
      <c r="N13" s="88"/>
      <c r="O13" s="20" t="s">
        <v>19</v>
      </c>
      <c r="P13" s="53" t="s">
        <v>68</v>
      </c>
    </row>
    <row r="14" spans="1:16" ht="75" x14ac:dyDescent="0.3">
      <c r="A14" s="17">
        <v>2</v>
      </c>
      <c r="B14" s="16" t="s">
        <v>30</v>
      </c>
      <c r="C14" s="17"/>
      <c r="D14" s="17" t="s">
        <v>31</v>
      </c>
      <c r="E14" s="18">
        <v>56000</v>
      </c>
      <c r="F14" s="18">
        <v>56000</v>
      </c>
      <c r="G14" s="23" t="s">
        <v>71</v>
      </c>
      <c r="H14" s="42">
        <v>1000</v>
      </c>
      <c r="I14" s="42">
        <v>0</v>
      </c>
      <c r="J14" s="42">
        <v>0</v>
      </c>
      <c r="K14" s="42">
        <v>0</v>
      </c>
      <c r="L14" s="43">
        <v>1000</v>
      </c>
      <c r="M14" s="88">
        <v>1000</v>
      </c>
      <c r="N14" s="88"/>
      <c r="O14" s="20" t="s">
        <v>19</v>
      </c>
      <c r="P14" s="53" t="s">
        <v>68</v>
      </c>
    </row>
    <row r="15" spans="1:16" ht="131.25" x14ac:dyDescent="0.3">
      <c r="A15" s="15">
        <v>3</v>
      </c>
      <c r="B15" s="24" t="s">
        <v>41</v>
      </c>
      <c r="C15" s="17">
        <v>7840762</v>
      </c>
      <c r="D15" s="17" t="s">
        <v>42</v>
      </c>
      <c r="E15" s="25">
        <v>76429</v>
      </c>
      <c r="F15" s="25">
        <v>9667</v>
      </c>
      <c r="G15" s="17" t="s">
        <v>77</v>
      </c>
      <c r="H15" s="46">
        <v>2000</v>
      </c>
      <c r="I15" s="46"/>
      <c r="J15" s="46"/>
      <c r="K15" s="46"/>
      <c r="L15" s="46">
        <v>2000</v>
      </c>
      <c r="M15" s="89">
        <v>2000</v>
      </c>
      <c r="N15" s="87"/>
      <c r="O15" s="17" t="s">
        <v>43</v>
      </c>
      <c r="P15" s="5" t="s">
        <v>76</v>
      </c>
    </row>
    <row r="16" spans="1:16" ht="75" x14ac:dyDescent="0.3">
      <c r="A16" s="15">
        <v>4</v>
      </c>
      <c r="B16" s="26" t="s">
        <v>38</v>
      </c>
      <c r="C16" s="27" t="s">
        <v>39</v>
      </c>
      <c r="D16" s="27" t="s">
        <v>40</v>
      </c>
      <c r="E16" s="28">
        <v>60654</v>
      </c>
      <c r="F16" s="28">
        <v>60654</v>
      </c>
      <c r="G16" s="17" t="s">
        <v>47</v>
      </c>
      <c r="H16" s="47">
        <v>3500</v>
      </c>
      <c r="I16" s="47">
        <v>0</v>
      </c>
      <c r="J16" s="47">
        <v>0</v>
      </c>
      <c r="K16" s="48">
        <v>0</v>
      </c>
      <c r="L16" s="47">
        <v>3500</v>
      </c>
      <c r="M16" s="92">
        <v>3500</v>
      </c>
      <c r="N16" s="87"/>
      <c r="O16" s="17" t="s">
        <v>48</v>
      </c>
      <c r="P16" s="5" t="s">
        <v>76</v>
      </c>
    </row>
    <row r="17" spans="1:16" s="4" customFormat="1" ht="30.75" customHeight="1" x14ac:dyDescent="0.3">
      <c r="A17" s="39"/>
      <c r="B17" s="60" t="s">
        <v>15</v>
      </c>
      <c r="C17" s="39"/>
      <c r="D17" s="39"/>
      <c r="E17" s="62"/>
      <c r="F17" s="62"/>
      <c r="G17" s="62"/>
      <c r="H17" s="49"/>
      <c r="I17" s="49"/>
      <c r="J17" s="49"/>
      <c r="K17" s="49"/>
      <c r="L17" s="49"/>
      <c r="M17" s="85"/>
      <c r="N17" s="85"/>
      <c r="O17" s="62"/>
      <c r="P17" s="52"/>
    </row>
    <row r="18" spans="1:16" ht="75" x14ac:dyDescent="0.3">
      <c r="A18" s="15">
        <v>5</v>
      </c>
      <c r="B18" s="29" t="s">
        <v>60</v>
      </c>
      <c r="C18" s="32">
        <v>7929186</v>
      </c>
      <c r="D18" s="30" t="s">
        <v>61</v>
      </c>
      <c r="E18" s="22">
        <v>14850</v>
      </c>
      <c r="F18" s="22">
        <v>14850</v>
      </c>
      <c r="G18" s="17" t="s">
        <v>45</v>
      </c>
      <c r="H18" s="43">
        <v>5000</v>
      </c>
      <c r="I18" s="43">
        <v>4869</v>
      </c>
      <c r="J18" s="43">
        <v>4869</v>
      </c>
      <c r="K18" s="43">
        <v>5000</v>
      </c>
      <c r="L18" s="44">
        <v>0</v>
      </c>
      <c r="M18" s="88"/>
      <c r="N18" s="88">
        <f>+SUM(M13:M16)-N19</f>
        <v>6891</v>
      </c>
      <c r="O18" s="17" t="s">
        <v>62</v>
      </c>
      <c r="P18" s="5" t="s">
        <v>57</v>
      </c>
    </row>
    <row r="19" spans="1:16" s="6" customFormat="1" ht="75" x14ac:dyDescent="0.2">
      <c r="A19" s="15">
        <v>6</v>
      </c>
      <c r="B19" s="29" t="s">
        <v>35</v>
      </c>
      <c r="C19" s="32">
        <v>7939527</v>
      </c>
      <c r="D19" s="30" t="s">
        <v>36</v>
      </c>
      <c r="E19" s="22">
        <v>41480</v>
      </c>
      <c r="F19" s="22">
        <v>41480</v>
      </c>
      <c r="G19" s="17" t="s">
        <v>125</v>
      </c>
      <c r="H19" s="43">
        <v>10000</v>
      </c>
      <c r="I19" s="43">
        <v>753.52</v>
      </c>
      <c r="J19" s="43">
        <v>1778</v>
      </c>
      <c r="K19" s="43">
        <v>10000</v>
      </c>
      <c r="L19" s="44"/>
      <c r="M19" s="88"/>
      <c r="N19" s="88">
        <v>2000</v>
      </c>
      <c r="O19" s="17" t="s">
        <v>56</v>
      </c>
      <c r="P19" s="5" t="s">
        <v>57</v>
      </c>
    </row>
    <row r="20" spans="1:16" s="117" customFormat="1" ht="37.5" x14ac:dyDescent="0.25">
      <c r="A20" s="54" t="s">
        <v>18</v>
      </c>
      <c r="B20" s="68" t="s">
        <v>80</v>
      </c>
      <c r="C20" s="63"/>
      <c r="D20" s="64"/>
      <c r="E20" s="62">
        <f t="shared" ref="E20:N20" si="3">SUM(E22:E25)</f>
        <v>283429</v>
      </c>
      <c r="F20" s="62">
        <f t="shared" si="3"/>
        <v>216667</v>
      </c>
      <c r="G20" s="62">
        <f t="shared" si="3"/>
        <v>0</v>
      </c>
      <c r="H20" s="62">
        <f t="shared" si="3"/>
        <v>23500</v>
      </c>
      <c r="I20" s="62">
        <f t="shared" si="3"/>
        <v>4371</v>
      </c>
      <c r="J20" s="62">
        <f t="shared" si="3"/>
        <v>14452.68</v>
      </c>
      <c r="K20" s="62">
        <f t="shared" si="3"/>
        <v>20000</v>
      </c>
      <c r="L20" s="62">
        <f t="shared" si="3"/>
        <v>3500</v>
      </c>
      <c r="M20" s="85">
        <f t="shared" si="3"/>
        <v>3500</v>
      </c>
      <c r="N20" s="85">
        <f t="shared" si="3"/>
        <v>3500</v>
      </c>
      <c r="O20" s="39"/>
      <c r="P20" s="11"/>
    </row>
    <row r="21" spans="1:16" s="4" customFormat="1" ht="28.5" customHeight="1" x14ac:dyDescent="0.3">
      <c r="A21" s="39"/>
      <c r="B21" s="60" t="s">
        <v>14</v>
      </c>
      <c r="C21" s="39"/>
      <c r="D21" s="39"/>
      <c r="E21" s="62"/>
      <c r="F21" s="62"/>
      <c r="G21" s="62"/>
      <c r="H21" s="49"/>
      <c r="I21" s="49"/>
      <c r="J21" s="49"/>
      <c r="K21" s="49"/>
      <c r="L21" s="49"/>
      <c r="M21" s="85"/>
      <c r="N21" s="85"/>
      <c r="O21" s="62"/>
      <c r="P21" s="52"/>
    </row>
    <row r="22" spans="1:16" ht="75" x14ac:dyDescent="0.3">
      <c r="A22" s="15">
        <v>1</v>
      </c>
      <c r="B22" s="29" t="s">
        <v>28</v>
      </c>
      <c r="C22" s="17"/>
      <c r="D22" s="30" t="s">
        <v>29</v>
      </c>
      <c r="E22" s="113">
        <v>120000</v>
      </c>
      <c r="F22" s="113">
        <v>120000</v>
      </c>
      <c r="G22" s="23" t="s">
        <v>46</v>
      </c>
      <c r="H22" s="45">
        <v>500</v>
      </c>
      <c r="I22" s="45"/>
      <c r="J22" s="45">
        <v>0</v>
      </c>
      <c r="K22" s="45"/>
      <c r="L22" s="45">
        <v>500</v>
      </c>
      <c r="M22" s="86">
        <v>500</v>
      </c>
      <c r="N22" s="88"/>
      <c r="O22" s="17" t="s">
        <v>16</v>
      </c>
      <c r="P22" s="5" t="s">
        <v>57</v>
      </c>
    </row>
    <row r="23" spans="1:16" ht="131.25" x14ac:dyDescent="0.3">
      <c r="A23" s="15">
        <v>2</v>
      </c>
      <c r="B23" s="24" t="s">
        <v>41</v>
      </c>
      <c r="C23" s="17">
        <v>7840762</v>
      </c>
      <c r="D23" s="17" t="s">
        <v>42</v>
      </c>
      <c r="E23" s="25">
        <v>76429</v>
      </c>
      <c r="F23" s="25">
        <v>9667</v>
      </c>
      <c r="G23" s="17" t="s">
        <v>45</v>
      </c>
      <c r="H23" s="46">
        <v>3000</v>
      </c>
      <c r="I23" s="46"/>
      <c r="J23" s="46">
        <v>0</v>
      </c>
      <c r="K23" s="46"/>
      <c r="L23" s="46">
        <v>3000</v>
      </c>
      <c r="M23" s="89">
        <v>3000</v>
      </c>
      <c r="N23" s="87"/>
      <c r="O23" s="17" t="s">
        <v>43</v>
      </c>
      <c r="P23" s="5" t="s">
        <v>75</v>
      </c>
    </row>
    <row r="24" spans="1:16" x14ac:dyDescent="0.3">
      <c r="A24" s="15"/>
      <c r="B24" s="69" t="s">
        <v>15</v>
      </c>
      <c r="C24" s="17"/>
      <c r="D24" s="17"/>
      <c r="E24" s="25"/>
      <c r="F24" s="25"/>
      <c r="G24" s="17"/>
      <c r="H24" s="46"/>
      <c r="I24" s="46"/>
      <c r="J24" s="46"/>
      <c r="K24" s="46"/>
      <c r="L24" s="46"/>
      <c r="M24" s="89"/>
      <c r="N24" s="87"/>
      <c r="O24" s="17"/>
      <c r="P24" s="5"/>
    </row>
    <row r="25" spans="1:16" s="115" customFormat="1" ht="93.75" x14ac:dyDescent="0.25">
      <c r="A25" s="15">
        <v>3</v>
      </c>
      <c r="B25" s="29" t="s">
        <v>64</v>
      </c>
      <c r="C25" s="32">
        <v>7953262</v>
      </c>
      <c r="D25" s="30" t="s">
        <v>65</v>
      </c>
      <c r="E25" s="22">
        <v>87000</v>
      </c>
      <c r="F25" s="22">
        <v>87000</v>
      </c>
      <c r="G25" s="17" t="s">
        <v>125</v>
      </c>
      <c r="H25" s="43">
        <v>20000</v>
      </c>
      <c r="I25" s="43">
        <v>4371</v>
      </c>
      <c r="J25" s="43">
        <v>14452.68</v>
      </c>
      <c r="K25" s="43">
        <v>20000</v>
      </c>
      <c r="L25" s="44">
        <v>0</v>
      </c>
      <c r="M25" s="88"/>
      <c r="N25" s="88">
        <v>3500</v>
      </c>
      <c r="O25" s="17" t="s">
        <v>66</v>
      </c>
      <c r="P25" s="5" t="s">
        <v>57</v>
      </c>
    </row>
    <row r="26" spans="1:16" s="118" customFormat="1" ht="75" x14ac:dyDescent="0.25">
      <c r="A26" s="54" t="s">
        <v>23</v>
      </c>
      <c r="B26" s="68" t="s">
        <v>83</v>
      </c>
      <c r="C26" s="63"/>
      <c r="D26" s="64"/>
      <c r="E26" s="55">
        <f>+E27</f>
        <v>1629716</v>
      </c>
      <c r="F26" s="55">
        <f t="shared" ref="F26:N26" si="4">+F27</f>
        <v>1008716</v>
      </c>
      <c r="G26" s="55">
        <f t="shared" si="4"/>
        <v>0</v>
      </c>
      <c r="H26" s="55">
        <f t="shared" si="4"/>
        <v>173267</v>
      </c>
      <c r="I26" s="55">
        <f t="shared" si="4"/>
        <v>25631.5</v>
      </c>
      <c r="J26" s="55">
        <f t="shared" si="4"/>
        <v>43482.8</v>
      </c>
      <c r="K26" s="55">
        <f t="shared" si="4"/>
        <v>112867</v>
      </c>
      <c r="L26" s="55">
        <f t="shared" si="4"/>
        <v>60400</v>
      </c>
      <c r="M26" s="112">
        <f t="shared" si="4"/>
        <v>47400</v>
      </c>
      <c r="N26" s="112">
        <f t="shared" si="4"/>
        <v>47400</v>
      </c>
      <c r="O26" s="39"/>
      <c r="P26" s="11"/>
    </row>
    <row r="27" spans="1:16" s="118" customFormat="1" ht="45" customHeight="1" x14ac:dyDescent="0.25">
      <c r="A27" s="54" t="s">
        <v>17</v>
      </c>
      <c r="B27" s="68" t="s">
        <v>80</v>
      </c>
      <c r="C27" s="63"/>
      <c r="D27" s="64"/>
      <c r="E27" s="55">
        <f>SUM(E29:E40)</f>
        <v>1629716</v>
      </c>
      <c r="F27" s="55">
        <f t="shared" ref="F27:N27" si="5">SUM(F29:F40)</f>
        <v>1008716</v>
      </c>
      <c r="G27" s="55">
        <f t="shared" si="5"/>
        <v>0</v>
      </c>
      <c r="H27" s="55">
        <f t="shared" si="5"/>
        <v>173267</v>
      </c>
      <c r="I27" s="55">
        <f t="shared" si="5"/>
        <v>25631.5</v>
      </c>
      <c r="J27" s="55">
        <f t="shared" si="5"/>
        <v>43482.8</v>
      </c>
      <c r="K27" s="55">
        <f t="shared" si="5"/>
        <v>112867</v>
      </c>
      <c r="L27" s="55">
        <f t="shared" si="5"/>
        <v>60400</v>
      </c>
      <c r="M27" s="112">
        <f t="shared" si="5"/>
        <v>47400</v>
      </c>
      <c r="N27" s="112">
        <f t="shared" si="5"/>
        <v>47400</v>
      </c>
      <c r="O27" s="39"/>
      <c r="P27" s="11"/>
    </row>
    <row r="28" spans="1:16" s="118" customFormat="1" ht="33" customHeight="1" x14ac:dyDescent="0.25">
      <c r="A28" s="54"/>
      <c r="B28" s="60" t="s">
        <v>116</v>
      </c>
      <c r="C28" s="63"/>
      <c r="D28" s="64"/>
      <c r="E28" s="55"/>
      <c r="F28" s="55"/>
      <c r="G28" s="39"/>
      <c r="H28" s="67"/>
      <c r="I28" s="67"/>
      <c r="J28" s="67"/>
      <c r="K28" s="67"/>
      <c r="L28" s="49"/>
      <c r="M28" s="85"/>
      <c r="N28" s="85"/>
      <c r="O28" s="39"/>
      <c r="P28" s="11"/>
    </row>
    <row r="29" spans="1:16" s="115" customFormat="1" ht="56.25" x14ac:dyDescent="0.25">
      <c r="A29" s="15">
        <v>1</v>
      </c>
      <c r="B29" s="29" t="s">
        <v>30</v>
      </c>
      <c r="C29" s="32"/>
      <c r="D29" s="30" t="s">
        <v>81</v>
      </c>
      <c r="E29" s="22">
        <v>56000</v>
      </c>
      <c r="F29" s="22">
        <v>56000</v>
      </c>
      <c r="G29" s="19"/>
      <c r="H29" s="43">
        <v>15000</v>
      </c>
      <c r="I29" s="44">
        <v>0</v>
      </c>
      <c r="J29" s="44">
        <v>0</v>
      </c>
      <c r="K29" s="44">
        <v>0</v>
      </c>
      <c r="L29" s="44">
        <v>15000</v>
      </c>
      <c r="M29" s="88">
        <v>15000</v>
      </c>
      <c r="N29" s="88"/>
      <c r="O29" s="17" t="s">
        <v>19</v>
      </c>
      <c r="P29" s="5" t="s">
        <v>73</v>
      </c>
    </row>
    <row r="30" spans="1:16" ht="75" x14ac:dyDescent="0.3">
      <c r="A30" s="15">
        <v>2</v>
      </c>
      <c r="B30" s="29" t="s">
        <v>32</v>
      </c>
      <c r="C30" s="32"/>
      <c r="D30" s="30" t="s">
        <v>33</v>
      </c>
      <c r="E30" s="22">
        <v>93800</v>
      </c>
      <c r="F30" s="22">
        <v>93800</v>
      </c>
      <c r="G30" s="19"/>
      <c r="H30" s="43">
        <v>10000</v>
      </c>
      <c r="I30" s="44"/>
      <c r="J30" s="44"/>
      <c r="K30" s="44"/>
      <c r="L30" s="44">
        <v>10000</v>
      </c>
      <c r="M30" s="88">
        <v>10000</v>
      </c>
      <c r="N30" s="88"/>
      <c r="O30" s="17" t="s">
        <v>48</v>
      </c>
      <c r="P30" s="5" t="s">
        <v>73</v>
      </c>
    </row>
    <row r="31" spans="1:16" ht="150" x14ac:dyDescent="0.3">
      <c r="A31" s="15">
        <v>3</v>
      </c>
      <c r="B31" s="29" t="s">
        <v>34</v>
      </c>
      <c r="C31" s="32"/>
      <c r="D31" s="30" t="s">
        <v>33</v>
      </c>
      <c r="E31" s="22">
        <v>89616</v>
      </c>
      <c r="F31" s="22">
        <v>89616</v>
      </c>
      <c r="G31" s="19"/>
      <c r="H31" s="43">
        <v>20000</v>
      </c>
      <c r="I31" s="44"/>
      <c r="J31" s="44"/>
      <c r="K31" s="44"/>
      <c r="L31" s="44">
        <v>20000</v>
      </c>
      <c r="M31" s="88">
        <v>7000</v>
      </c>
      <c r="N31" s="88"/>
      <c r="O31" s="17" t="s">
        <v>48</v>
      </c>
      <c r="P31" s="5" t="s">
        <v>73</v>
      </c>
    </row>
    <row r="32" spans="1:16" ht="145.5" customHeight="1" x14ac:dyDescent="0.3">
      <c r="A32" s="15">
        <v>4</v>
      </c>
      <c r="B32" s="29" t="s">
        <v>121</v>
      </c>
      <c r="C32" s="32"/>
      <c r="D32" s="30" t="s">
        <v>29</v>
      </c>
      <c r="E32" s="22">
        <v>35000</v>
      </c>
      <c r="F32" s="22">
        <f>+E32</f>
        <v>35000</v>
      </c>
      <c r="G32" s="19"/>
      <c r="H32" s="43">
        <v>10000</v>
      </c>
      <c r="I32" s="44"/>
      <c r="J32" s="44"/>
      <c r="K32" s="44"/>
      <c r="L32" s="44">
        <v>10000</v>
      </c>
      <c r="M32" s="88">
        <v>10000</v>
      </c>
      <c r="N32" s="88"/>
      <c r="O32" s="17" t="s">
        <v>130</v>
      </c>
      <c r="P32" s="5"/>
    </row>
    <row r="33" spans="1:16" ht="93.75" x14ac:dyDescent="0.3">
      <c r="A33" s="15">
        <v>5</v>
      </c>
      <c r="B33" s="29" t="s">
        <v>117</v>
      </c>
      <c r="C33" s="32"/>
      <c r="D33" s="30"/>
      <c r="E33" s="22"/>
      <c r="F33" s="22"/>
      <c r="G33" s="19"/>
      <c r="H33" s="43">
        <v>9000</v>
      </c>
      <c r="I33" s="44"/>
      <c r="J33" s="44"/>
      <c r="K33" s="44">
        <v>3600</v>
      </c>
      <c r="L33" s="44">
        <f>+H33-K33</f>
        <v>5400</v>
      </c>
      <c r="M33" s="88">
        <f>+L33</f>
        <v>5400</v>
      </c>
      <c r="N33" s="88"/>
      <c r="O33" s="17"/>
      <c r="P33" s="5"/>
    </row>
    <row r="34" spans="1:16" ht="33.75" customHeight="1" x14ac:dyDescent="0.3">
      <c r="A34" s="15"/>
      <c r="B34" s="69" t="s">
        <v>15</v>
      </c>
      <c r="C34" s="32"/>
      <c r="D34" s="30"/>
      <c r="E34" s="22"/>
      <c r="F34" s="22"/>
      <c r="G34" s="19"/>
      <c r="H34" s="43"/>
      <c r="I34" s="44"/>
      <c r="J34" s="44"/>
      <c r="K34" s="44"/>
      <c r="L34" s="44"/>
      <c r="M34" s="88"/>
      <c r="N34" s="88"/>
      <c r="O34" s="17"/>
      <c r="P34" s="5"/>
    </row>
    <row r="35" spans="1:16" s="115" customFormat="1" ht="93.75" x14ac:dyDescent="0.25">
      <c r="A35" s="15">
        <v>1</v>
      </c>
      <c r="B35" s="29" t="s">
        <v>52</v>
      </c>
      <c r="C35" s="32">
        <v>7892320</v>
      </c>
      <c r="D35" s="30" t="s">
        <v>53</v>
      </c>
      <c r="E35" s="22">
        <v>386000</v>
      </c>
      <c r="F35" s="22">
        <v>386000</v>
      </c>
      <c r="G35" s="17" t="s">
        <v>45</v>
      </c>
      <c r="H35" s="43">
        <v>60000</v>
      </c>
      <c r="I35" s="43">
        <v>0</v>
      </c>
      <c r="J35" s="43">
        <v>5991</v>
      </c>
      <c r="K35" s="43">
        <v>60000</v>
      </c>
      <c r="L35" s="44">
        <v>0</v>
      </c>
      <c r="M35" s="88"/>
      <c r="N35" s="88">
        <v>19667</v>
      </c>
      <c r="O35" s="17" t="s">
        <v>55</v>
      </c>
      <c r="P35" s="5" t="s">
        <v>74</v>
      </c>
    </row>
    <row r="36" spans="1:16" s="6" customFormat="1" ht="75" x14ac:dyDescent="0.2">
      <c r="A36" s="15">
        <v>2</v>
      </c>
      <c r="B36" s="29" t="s">
        <v>37</v>
      </c>
      <c r="C36" s="32">
        <v>7939526</v>
      </c>
      <c r="D36" s="30" t="s">
        <v>36</v>
      </c>
      <c r="E36" s="22">
        <v>58500</v>
      </c>
      <c r="F36" s="22">
        <v>58500</v>
      </c>
      <c r="G36" s="19" t="s">
        <v>124</v>
      </c>
      <c r="H36" s="43">
        <v>10000</v>
      </c>
      <c r="I36" s="43">
        <v>2009.5</v>
      </c>
      <c r="J36" s="43">
        <v>3787.8</v>
      </c>
      <c r="K36" s="43">
        <v>10000</v>
      </c>
      <c r="L36" s="44"/>
      <c r="M36" s="88"/>
      <c r="N36" s="88">
        <v>10000</v>
      </c>
      <c r="O36" s="17" t="s">
        <v>56</v>
      </c>
      <c r="P36" s="5" t="s">
        <v>57</v>
      </c>
    </row>
    <row r="37" spans="1:16" s="115" customFormat="1" ht="93.75" x14ac:dyDescent="0.25">
      <c r="A37" s="15">
        <v>3</v>
      </c>
      <c r="B37" s="29" t="s">
        <v>64</v>
      </c>
      <c r="C37" s="32">
        <v>7953262</v>
      </c>
      <c r="D37" s="30" t="s">
        <v>65</v>
      </c>
      <c r="E37" s="22">
        <v>87000</v>
      </c>
      <c r="F37" s="22">
        <v>87000</v>
      </c>
      <c r="G37" s="17" t="s">
        <v>125</v>
      </c>
      <c r="H37" s="43">
        <v>20000</v>
      </c>
      <c r="I37" s="43">
        <v>4371</v>
      </c>
      <c r="J37" s="43">
        <v>14453</v>
      </c>
      <c r="K37" s="43">
        <v>20000</v>
      </c>
      <c r="L37" s="44">
        <v>0</v>
      </c>
      <c r="M37" s="88"/>
      <c r="N37" s="88">
        <v>8500</v>
      </c>
      <c r="O37" s="17" t="s">
        <v>66</v>
      </c>
      <c r="P37" s="5" t="s">
        <v>57</v>
      </c>
    </row>
    <row r="38" spans="1:16" s="115" customFormat="1" ht="75" x14ac:dyDescent="0.25">
      <c r="A38" s="15">
        <v>4</v>
      </c>
      <c r="B38" s="29" t="s">
        <v>112</v>
      </c>
      <c r="C38" s="32" t="s">
        <v>114</v>
      </c>
      <c r="D38" s="30" t="s">
        <v>113</v>
      </c>
      <c r="E38" s="22">
        <v>82500</v>
      </c>
      <c r="F38" s="22">
        <v>82500</v>
      </c>
      <c r="G38" s="17" t="s">
        <v>46</v>
      </c>
      <c r="H38" s="43">
        <v>500</v>
      </c>
      <c r="I38" s="43">
        <v>488</v>
      </c>
      <c r="J38" s="43">
        <v>488</v>
      </c>
      <c r="K38" s="43">
        <v>500</v>
      </c>
      <c r="L38" s="44">
        <v>0</v>
      </c>
      <c r="M38" s="88"/>
      <c r="N38" s="88">
        <v>2000</v>
      </c>
      <c r="O38" s="17" t="s">
        <v>119</v>
      </c>
      <c r="P38" s="5"/>
    </row>
    <row r="39" spans="1:16" s="115" customFormat="1" ht="112.5" x14ac:dyDescent="0.25">
      <c r="A39" s="15">
        <v>5</v>
      </c>
      <c r="B39" s="29" t="s">
        <v>127</v>
      </c>
      <c r="C39" s="32">
        <v>7676514</v>
      </c>
      <c r="D39" s="30" t="s">
        <v>126</v>
      </c>
      <c r="E39" s="22">
        <v>464600</v>
      </c>
      <c r="F39" s="22">
        <v>50600</v>
      </c>
      <c r="G39" s="17" t="s">
        <v>45</v>
      </c>
      <c r="H39" s="43">
        <v>10717</v>
      </c>
      <c r="I39" s="43">
        <f>+H39</f>
        <v>10717</v>
      </c>
      <c r="J39" s="43">
        <f>+I39</f>
        <v>10717</v>
      </c>
      <c r="K39" s="43">
        <f>+H39</f>
        <v>10717</v>
      </c>
      <c r="L39" s="44">
        <v>0</v>
      </c>
      <c r="M39" s="88"/>
      <c r="N39" s="88">
        <v>3283</v>
      </c>
      <c r="O39" s="17" t="s">
        <v>129</v>
      </c>
      <c r="P39" s="5"/>
    </row>
    <row r="40" spans="1:16" s="115" customFormat="1" ht="75" x14ac:dyDescent="0.25">
      <c r="A40" s="15">
        <v>6</v>
      </c>
      <c r="B40" s="114" t="s">
        <v>128</v>
      </c>
      <c r="C40" s="32">
        <v>7593697</v>
      </c>
      <c r="D40" s="30" t="s">
        <v>122</v>
      </c>
      <c r="E40" s="22">
        <v>276700</v>
      </c>
      <c r="F40" s="22">
        <v>69700</v>
      </c>
      <c r="G40" s="17" t="s">
        <v>45</v>
      </c>
      <c r="H40" s="43">
        <v>8050</v>
      </c>
      <c r="I40" s="43">
        <v>8046</v>
      </c>
      <c r="J40" s="43">
        <v>8046</v>
      </c>
      <c r="K40" s="43">
        <f>+H40</f>
        <v>8050</v>
      </c>
      <c r="L40" s="44">
        <v>0</v>
      </c>
      <c r="M40" s="88"/>
      <c r="N40" s="88">
        <v>3950</v>
      </c>
      <c r="O40" s="17" t="s">
        <v>55</v>
      </c>
      <c r="P40" s="5"/>
    </row>
    <row r="41" spans="1:16" x14ac:dyDescent="0.3">
      <c r="A41" s="33"/>
      <c r="B41" s="34"/>
      <c r="C41" s="35"/>
      <c r="D41" s="33"/>
      <c r="E41" s="36"/>
      <c r="F41" s="36"/>
      <c r="G41" s="37"/>
      <c r="H41" s="50"/>
      <c r="I41" s="50"/>
      <c r="J41" s="50"/>
      <c r="K41" s="50"/>
      <c r="L41" s="50"/>
      <c r="M41" s="90"/>
      <c r="N41" s="90"/>
      <c r="O41" s="38"/>
    </row>
    <row r="43" spans="1:16" x14ac:dyDescent="0.3">
      <c r="M43" s="125" t="s">
        <v>139</v>
      </c>
      <c r="N43" s="125"/>
      <c r="O43" s="125"/>
    </row>
  </sheetData>
  <mergeCells count="23">
    <mergeCell ref="M43:O43"/>
    <mergeCell ref="O5:O8"/>
    <mergeCell ref="P5:P8"/>
    <mergeCell ref="D6:D8"/>
    <mergeCell ref="E6:F6"/>
    <mergeCell ref="G6:G8"/>
    <mergeCell ref="H6:H8"/>
    <mergeCell ref="I6:I8"/>
    <mergeCell ref="J6:J8"/>
    <mergeCell ref="K6:K8"/>
    <mergeCell ref="E7:E8"/>
    <mergeCell ref="F7:F8"/>
    <mergeCell ref="M7:M8"/>
    <mergeCell ref="N7:N8"/>
    <mergeCell ref="A2:O2"/>
    <mergeCell ref="A3:O3"/>
    <mergeCell ref="A5:A8"/>
    <mergeCell ref="B5:B8"/>
    <mergeCell ref="C5:C8"/>
    <mergeCell ref="D5:F5"/>
    <mergeCell ref="G5:K5"/>
    <mergeCell ref="L5:L8"/>
    <mergeCell ref="M5:N6"/>
  </mergeCells>
  <printOptions horizontalCentered="1"/>
  <pageMargins left="0.5" right="0.5" top="0.5" bottom="0.5" header="0.3" footer="0.3"/>
  <pageSetup paperSize="9" scale="60"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2"/>
  <sheetViews>
    <sheetView tabSelected="1" topLeftCell="A2" zoomScale="70" zoomScaleNormal="70" zoomScaleSheetLayoutView="70" workbookViewId="0">
      <selection activeCell="N9" sqref="N9"/>
    </sheetView>
  </sheetViews>
  <sheetFormatPr defaultColWidth="9.140625" defaultRowHeight="18.75" x14ac:dyDescent="0.25"/>
  <cols>
    <col min="1" max="1" width="6.28515625" style="76" customWidth="1"/>
    <col min="2" max="2" width="37.140625" style="77" customWidth="1"/>
    <col min="3" max="3" width="11" style="77" hidden="1" customWidth="1"/>
    <col min="4" max="4" width="13.42578125" style="78" customWidth="1"/>
    <col min="5" max="17" width="11" style="79" customWidth="1"/>
    <col min="18" max="18" width="20.28515625" style="79" customWidth="1"/>
    <col min="19" max="16384" width="9.140625" style="75"/>
  </cols>
  <sheetData>
    <row r="1" spans="1:18" s="70" customFormat="1" ht="55.5" customHeight="1" x14ac:dyDescent="0.25">
      <c r="A1" s="128" t="s">
        <v>140</v>
      </c>
      <c r="B1" s="128"/>
      <c r="C1" s="128"/>
      <c r="D1" s="128"/>
      <c r="E1" s="128"/>
      <c r="F1" s="128"/>
      <c r="G1" s="128"/>
      <c r="H1" s="128"/>
      <c r="I1" s="128"/>
      <c r="J1" s="128"/>
      <c r="K1" s="128"/>
      <c r="L1" s="128"/>
      <c r="M1" s="128"/>
      <c r="N1" s="128"/>
      <c r="O1" s="128"/>
      <c r="P1" s="128"/>
      <c r="Q1" s="128"/>
      <c r="R1" s="128"/>
    </row>
    <row r="2" spans="1:18" s="70" customFormat="1" ht="33.75" customHeight="1" x14ac:dyDescent="0.25">
      <c r="A2" s="141" t="s">
        <v>138</v>
      </c>
      <c r="B2" s="141"/>
      <c r="C2" s="141"/>
      <c r="D2" s="141"/>
      <c r="E2" s="141"/>
      <c r="F2" s="141"/>
      <c r="G2" s="141"/>
      <c r="H2" s="141"/>
      <c r="I2" s="141"/>
      <c r="J2" s="141"/>
      <c r="K2" s="141"/>
      <c r="L2" s="141"/>
      <c r="M2" s="141"/>
      <c r="N2" s="141"/>
      <c r="O2" s="141"/>
      <c r="P2" s="141"/>
      <c r="Q2" s="141"/>
      <c r="R2" s="141"/>
    </row>
    <row r="3" spans="1:18" s="71" customFormat="1" ht="27.75" customHeight="1" x14ac:dyDescent="0.25">
      <c r="A3" s="129" t="s">
        <v>85</v>
      </c>
      <c r="B3" s="129"/>
      <c r="C3" s="129"/>
      <c r="D3" s="129"/>
      <c r="E3" s="129"/>
      <c r="F3" s="129"/>
      <c r="G3" s="129"/>
      <c r="H3" s="129"/>
      <c r="I3" s="129"/>
      <c r="J3" s="129"/>
      <c r="K3" s="129"/>
      <c r="L3" s="129"/>
      <c r="M3" s="129"/>
      <c r="N3" s="129"/>
      <c r="O3" s="129"/>
      <c r="P3" s="129"/>
      <c r="Q3" s="129"/>
      <c r="R3" s="129"/>
    </row>
    <row r="4" spans="1:18" s="71" customFormat="1" ht="30" customHeight="1" x14ac:dyDescent="0.25">
      <c r="A4" s="127" t="s">
        <v>0</v>
      </c>
      <c r="B4" s="127" t="s">
        <v>1</v>
      </c>
      <c r="C4" s="130" t="s">
        <v>86</v>
      </c>
      <c r="D4" s="127" t="s">
        <v>99</v>
      </c>
      <c r="E4" s="127"/>
      <c r="F4" s="127"/>
      <c r="G4" s="133" t="s">
        <v>104</v>
      </c>
      <c r="H4" s="134"/>
      <c r="I4" s="137" t="s">
        <v>105</v>
      </c>
      <c r="J4" s="137"/>
      <c r="K4" s="137"/>
      <c r="L4" s="137"/>
      <c r="M4" s="137"/>
      <c r="N4" s="137"/>
      <c r="O4" s="137"/>
      <c r="P4" s="137"/>
      <c r="Q4" s="138" t="s">
        <v>95</v>
      </c>
      <c r="R4" s="127" t="s">
        <v>5</v>
      </c>
    </row>
    <row r="5" spans="1:18" s="72" customFormat="1" ht="43.9" customHeight="1" x14ac:dyDescent="0.25">
      <c r="A5" s="127"/>
      <c r="B5" s="127"/>
      <c r="C5" s="131"/>
      <c r="D5" s="127"/>
      <c r="E5" s="127"/>
      <c r="F5" s="127"/>
      <c r="G5" s="135"/>
      <c r="H5" s="136"/>
      <c r="I5" s="127" t="s">
        <v>106</v>
      </c>
      <c r="J5" s="127"/>
      <c r="K5" s="127"/>
      <c r="L5" s="127"/>
      <c r="M5" s="127" t="s">
        <v>107</v>
      </c>
      <c r="N5" s="127"/>
      <c r="O5" s="127"/>
      <c r="P5" s="127"/>
      <c r="Q5" s="139"/>
      <c r="R5" s="127"/>
    </row>
    <row r="6" spans="1:18" s="72" customFormat="1" ht="33.75" customHeight="1" x14ac:dyDescent="0.25">
      <c r="A6" s="127"/>
      <c r="B6" s="127"/>
      <c r="C6" s="131"/>
      <c r="D6" s="127" t="s">
        <v>6</v>
      </c>
      <c r="E6" s="127" t="s">
        <v>7</v>
      </c>
      <c r="F6" s="127"/>
      <c r="G6" s="130" t="s">
        <v>8</v>
      </c>
      <c r="H6" s="130" t="s">
        <v>87</v>
      </c>
      <c r="I6" s="127" t="s">
        <v>8</v>
      </c>
      <c r="J6" s="127" t="s">
        <v>87</v>
      </c>
      <c r="K6" s="127"/>
      <c r="L6" s="127"/>
      <c r="M6" s="127" t="s">
        <v>8</v>
      </c>
      <c r="N6" s="127" t="s">
        <v>87</v>
      </c>
      <c r="O6" s="127"/>
      <c r="P6" s="127"/>
      <c r="Q6" s="139"/>
      <c r="R6" s="127"/>
    </row>
    <row r="7" spans="1:18" s="72" customFormat="1" ht="30" customHeight="1" x14ac:dyDescent="0.25">
      <c r="A7" s="127"/>
      <c r="B7" s="127"/>
      <c r="C7" s="131"/>
      <c r="D7" s="127"/>
      <c r="E7" s="127" t="s">
        <v>8</v>
      </c>
      <c r="F7" s="127" t="s">
        <v>87</v>
      </c>
      <c r="G7" s="131"/>
      <c r="H7" s="131"/>
      <c r="I7" s="127"/>
      <c r="J7" s="127" t="s">
        <v>88</v>
      </c>
      <c r="K7" s="143" t="s">
        <v>89</v>
      </c>
      <c r="L7" s="143"/>
      <c r="M7" s="127"/>
      <c r="N7" s="127" t="s">
        <v>88</v>
      </c>
      <c r="O7" s="143" t="s">
        <v>89</v>
      </c>
      <c r="P7" s="143"/>
      <c r="Q7" s="139"/>
      <c r="R7" s="127"/>
    </row>
    <row r="8" spans="1:18" s="72" customFormat="1" ht="42" customHeight="1" x14ac:dyDescent="0.25">
      <c r="A8" s="127"/>
      <c r="B8" s="127"/>
      <c r="C8" s="131"/>
      <c r="D8" s="127"/>
      <c r="E8" s="127"/>
      <c r="F8" s="127"/>
      <c r="G8" s="131"/>
      <c r="H8" s="131"/>
      <c r="I8" s="127"/>
      <c r="J8" s="127"/>
      <c r="K8" s="143" t="s">
        <v>131</v>
      </c>
      <c r="L8" s="143" t="s">
        <v>90</v>
      </c>
      <c r="M8" s="127"/>
      <c r="N8" s="127"/>
      <c r="O8" s="143" t="s">
        <v>131</v>
      </c>
      <c r="P8" s="143" t="s">
        <v>90</v>
      </c>
      <c r="Q8" s="139"/>
      <c r="R8" s="127"/>
    </row>
    <row r="9" spans="1:18" s="72" customFormat="1" ht="10.15" customHeight="1" x14ac:dyDescent="0.25">
      <c r="A9" s="127"/>
      <c r="B9" s="127"/>
      <c r="C9" s="131"/>
      <c r="D9" s="127"/>
      <c r="E9" s="127"/>
      <c r="F9" s="127"/>
      <c r="G9" s="131"/>
      <c r="H9" s="131"/>
      <c r="I9" s="127"/>
      <c r="J9" s="127"/>
      <c r="K9" s="143"/>
      <c r="L9" s="143"/>
      <c r="M9" s="127"/>
      <c r="N9" s="127"/>
      <c r="O9" s="143"/>
      <c r="P9" s="143"/>
      <c r="Q9" s="139"/>
      <c r="R9" s="127"/>
    </row>
    <row r="10" spans="1:18" s="72" customFormat="1" ht="19.5" customHeight="1" x14ac:dyDescent="0.25">
      <c r="A10" s="127"/>
      <c r="B10" s="127"/>
      <c r="C10" s="132"/>
      <c r="D10" s="127"/>
      <c r="E10" s="127"/>
      <c r="F10" s="127"/>
      <c r="G10" s="132"/>
      <c r="H10" s="132"/>
      <c r="I10" s="127"/>
      <c r="J10" s="127"/>
      <c r="K10" s="143"/>
      <c r="L10" s="143"/>
      <c r="M10" s="127"/>
      <c r="N10" s="127"/>
      <c r="O10" s="143"/>
      <c r="P10" s="143"/>
      <c r="Q10" s="140"/>
      <c r="R10" s="127"/>
    </row>
    <row r="11" spans="1:18" s="74" customFormat="1" ht="33" customHeight="1" x14ac:dyDescent="0.25">
      <c r="A11" s="73"/>
      <c r="B11" s="65" t="s">
        <v>13</v>
      </c>
      <c r="C11" s="65"/>
      <c r="D11" s="73"/>
      <c r="E11" s="80">
        <f>+E12+E17</f>
        <v>70270.061000000002</v>
      </c>
      <c r="F11" s="80">
        <f t="shared" ref="F11:Q11" si="0">+F12+F17</f>
        <v>70270.061000000002</v>
      </c>
      <c r="G11" s="80">
        <f t="shared" si="0"/>
        <v>31332.136999999999</v>
      </c>
      <c r="H11" s="80">
        <f t="shared" si="0"/>
        <v>31332.136999999999</v>
      </c>
      <c r="I11" s="80">
        <f t="shared" si="0"/>
        <v>37025.923999999999</v>
      </c>
      <c r="J11" s="80">
        <f t="shared" si="0"/>
        <v>37025.923999999999</v>
      </c>
      <c r="K11" s="80">
        <f t="shared" si="0"/>
        <v>0</v>
      </c>
      <c r="L11" s="80">
        <f t="shared" si="0"/>
        <v>0</v>
      </c>
      <c r="M11" s="80">
        <f t="shared" si="0"/>
        <v>30000</v>
      </c>
      <c r="N11" s="80">
        <f t="shared" si="0"/>
        <v>30000</v>
      </c>
      <c r="O11" s="80">
        <f t="shared" si="0"/>
        <v>0</v>
      </c>
      <c r="P11" s="80">
        <f t="shared" si="0"/>
        <v>0</v>
      </c>
      <c r="Q11" s="80">
        <f t="shared" si="0"/>
        <v>3600</v>
      </c>
      <c r="R11" s="73"/>
    </row>
    <row r="12" spans="1:18" s="74" customFormat="1" ht="38.25" customHeight="1" x14ac:dyDescent="0.25">
      <c r="A12" s="93" t="s">
        <v>17</v>
      </c>
      <c r="B12" s="110" t="s">
        <v>91</v>
      </c>
      <c r="C12" s="94"/>
      <c r="D12" s="59"/>
      <c r="E12" s="95">
        <f>SUM(E13:E16)</f>
        <v>9000</v>
      </c>
      <c r="F12" s="95">
        <f t="shared" ref="F12:Q12" si="1">SUM(F13:F16)</f>
        <v>9000</v>
      </c>
      <c r="G12" s="95">
        <f t="shared" si="1"/>
        <v>0</v>
      </c>
      <c r="H12" s="95">
        <f t="shared" si="1"/>
        <v>0</v>
      </c>
      <c r="I12" s="95">
        <f t="shared" si="1"/>
        <v>8088</v>
      </c>
      <c r="J12" s="95">
        <f t="shared" si="1"/>
        <v>8088</v>
      </c>
      <c r="K12" s="95">
        <f t="shared" si="1"/>
        <v>0</v>
      </c>
      <c r="L12" s="95">
        <f t="shared" si="1"/>
        <v>0</v>
      </c>
      <c r="M12" s="95">
        <f t="shared" si="1"/>
        <v>3000</v>
      </c>
      <c r="N12" s="95">
        <f t="shared" si="1"/>
        <v>3000</v>
      </c>
      <c r="O12" s="95">
        <f t="shared" si="1"/>
        <v>0</v>
      </c>
      <c r="P12" s="95">
        <f t="shared" si="1"/>
        <v>0</v>
      </c>
      <c r="Q12" s="95">
        <f t="shared" si="1"/>
        <v>3000</v>
      </c>
      <c r="R12" s="59"/>
    </row>
    <row r="13" spans="1:18" s="74" customFormat="1" ht="75" x14ac:dyDescent="0.25">
      <c r="A13" s="96" t="s">
        <v>92</v>
      </c>
      <c r="B13" s="97" t="s">
        <v>94</v>
      </c>
      <c r="C13" s="97"/>
      <c r="D13" s="98" t="s">
        <v>103</v>
      </c>
      <c r="E13" s="99">
        <v>3319</v>
      </c>
      <c r="F13" s="99">
        <v>3319</v>
      </c>
      <c r="G13" s="99">
        <v>0</v>
      </c>
      <c r="H13" s="99">
        <v>0</v>
      </c>
      <c r="I13" s="99">
        <v>3000</v>
      </c>
      <c r="J13" s="99">
        <v>3000</v>
      </c>
      <c r="K13" s="99"/>
      <c r="L13" s="99"/>
      <c r="M13" s="99">
        <v>1000</v>
      </c>
      <c r="N13" s="99">
        <v>1000</v>
      </c>
      <c r="O13" s="99"/>
      <c r="P13" s="99"/>
      <c r="Q13" s="99">
        <f>+N13</f>
        <v>1000</v>
      </c>
      <c r="R13" s="30"/>
    </row>
    <row r="14" spans="1:18" s="74" customFormat="1" ht="56.25" x14ac:dyDescent="0.25">
      <c r="A14" s="96" t="s">
        <v>93</v>
      </c>
      <c r="B14" s="97" t="s">
        <v>96</v>
      </c>
      <c r="C14" s="97"/>
      <c r="D14" s="98" t="s">
        <v>100</v>
      </c>
      <c r="E14" s="99">
        <v>1593</v>
      </c>
      <c r="F14" s="99">
        <f>+E14</f>
        <v>1593</v>
      </c>
      <c r="G14" s="99">
        <v>0</v>
      </c>
      <c r="H14" s="99">
        <v>0</v>
      </c>
      <c r="I14" s="99">
        <v>1000</v>
      </c>
      <c r="J14" s="99">
        <v>1000</v>
      </c>
      <c r="K14" s="99">
        <v>0</v>
      </c>
      <c r="L14" s="99">
        <v>0</v>
      </c>
      <c r="M14" s="99">
        <v>500</v>
      </c>
      <c r="N14" s="99">
        <v>500</v>
      </c>
      <c r="O14" s="99">
        <v>0</v>
      </c>
      <c r="P14" s="99">
        <v>0</v>
      </c>
      <c r="Q14" s="99">
        <f t="shared" ref="Q14" si="2">+N14</f>
        <v>500</v>
      </c>
      <c r="R14" s="30"/>
    </row>
    <row r="15" spans="1:18" s="74" customFormat="1" ht="79.5" customHeight="1" x14ac:dyDescent="0.25">
      <c r="A15" s="96" t="s">
        <v>97</v>
      </c>
      <c r="B15" s="97" t="s">
        <v>101</v>
      </c>
      <c r="C15" s="97"/>
      <c r="D15" s="30" t="s">
        <v>143</v>
      </c>
      <c r="E15" s="99">
        <v>2315</v>
      </c>
      <c r="F15" s="99">
        <v>2315</v>
      </c>
      <c r="G15" s="99"/>
      <c r="H15" s="99"/>
      <c r="I15" s="99">
        <v>2315</v>
      </c>
      <c r="J15" s="99">
        <v>2315</v>
      </c>
      <c r="K15" s="99"/>
      <c r="L15" s="99"/>
      <c r="M15" s="99">
        <v>1000</v>
      </c>
      <c r="N15" s="99">
        <v>1000</v>
      </c>
      <c r="O15" s="99"/>
      <c r="P15" s="99"/>
      <c r="Q15" s="99">
        <v>1000</v>
      </c>
      <c r="R15" s="30"/>
    </row>
    <row r="16" spans="1:18" s="74" customFormat="1" ht="59.25" customHeight="1" x14ac:dyDescent="0.25">
      <c r="A16" s="96" t="s">
        <v>98</v>
      </c>
      <c r="B16" s="97" t="s">
        <v>102</v>
      </c>
      <c r="C16" s="97"/>
      <c r="D16" s="30" t="s">
        <v>144</v>
      </c>
      <c r="E16" s="99">
        <v>1773</v>
      </c>
      <c r="F16" s="99">
        <v>1773</v>
      </c>
      <c r="G16" s="99"/>
      <c r="H16" s="99"/>
      <c r="I16" s="99">
        <v>1773</v>
      </c>
      <c r="J16" s="99">
        <v>1773</v>
      </c>
      <c r="K16" s="99"/>
      <c r="L16" s="99"/>
      <c r="M16" s="99">
        <v>500</v>
      </c>
      <c r="N16" s="99">
        <v>500</v>
      </c>
      <c r="O16" s="99"/>
      <c r="P16" s="99"/>
      <c r="Q16" s="99">
        <v>500</v>
      </c>
      <c r="R16" s="30"/>
    </row>
    <row r="17" spans="1:18" s="81" customFormat="1" ht="37.5" x14ac:dyDescent="0.25">
      <c r="A17" s="100" t="s">
        <v>18</v>
      </c>
      <c r="B17" s="102" t="s">
        <v>132</v>
      </c>
      <c r="C17" s="101"/>
      <c r="D17" s="102"/>
      <c r="E17" s="103">
        <f>SUM(E18:E19)</f>
        <v>61270.061000000002</v>
      </c>
      <c r="F17" s="103">
        <f t="shared" ref="F17:Q17" si="3">SUM(F18:F19)</f>
        <v>61270.061000000002</v>
      </c>
      <c r="G17" s="103">
        <f t="shared" si="3"/>
        <v>31332.136999999999</v>
      </c>
      <c r="H17" s="103">
        <f t="shared" si="3"/>
        <v>31332.136999999999</v>
      </c>
      <c r="I17" s="103">
        <f t="shared" si="3"/>
        <v>28937.924000000003</v>
      </c>
      <c r="J17" s="103">
        <f t="shared" si="3"/>
        <v>28937.924000000003</v>
      </c>
      <c r="K17" s="103">
        <f t="shared" si="3"/>
        <v>0</v>
      </c>
      <c r="L17" s="103">
        <f t="shared" si="3"/>
        <v>0</v>
      </c>
      <c r="M17" s="103">
        <f t="shared" si="3"/>
        <v>27000</v>
      </c>
      <c r="N17" s="103">
        <f t="shared" si="3"/>
        <v>27000</v>
      </c>
      <c r="O17" s="103">
        <f t="shared" si="3"/>
        <v>0</v>
      </c>
      <c r="P17" s="103">
        <f t="shared" si="3"/>
        <v>0</v>
      </c>
      <c r="Q17" s="103">
        <f t="shared" si="3"/>
        <v>600</v>
      </c>
      <c r="R17" s="104"/>
    </row>
    <row r="18" spans="1:18" s="111" customFormat="1" ht="112.5" x14ac:dyDescent="0.25">
      <c r="A18" s="96" t="s">
        <v>92</v>
      </c>
      <c r="B18" s="97" t="s">
        <v>108</v>
      </c>
      <c r="C18" s="97"/>
      <c r="D18" s="30" t="s">
        <v>109</v>
      </c>
      <c r="E18" s="99">
        <v>49270.061000000002</v>
      </c>
      <c r="F18" s="99">
        <v>49270.061000000002</v>
      </c>
      <c r="G18" s="99">
        <v>31332.136999999999</v>
      </c>
      <c r="H18" s="99">
        <v>31332.136999999999</v>
      </c>
      <c r="I18" s="99">
        <f>+F18-G18</f>
        <v>17937.924000000003</v>
      </c>
      <c r="J18" s="99">
        <f>+I18</f>
        <v>17937.924000000003</v>
      </c>
      <c r="K18" s="99"/>
      <c r="L18" s="99"/>
      <c r="M18" s="99">
        <v>17875</v>
      </c>
      <c r="N18" s="99">
        <v>17875</v>
      </c>
      <c r="O18" s="99"/>
      <c r="P18" s="99"/>
      <c r="Q18" s="99">
        <v>600</v>
      </c>
      <c r="R18" s="30" t="s">
        <v>141</v>
      </c>
    </row>
    <row r="19" spans="1:18" s="74" customFormat="1" ht="75" x14ac:dyDescent="0.25">
      <c r="A19" s="96" t="s">
        <v>93</v>
      </c>
      <c r="B19" s="97" t="s">
        <v>111</v>
      </c>
      <c r="C19" s="97"/>
      <c r="D19" s="30"/>
      <c r="E19" s="99">
        <v>12000</v>
      </c>
      <c r="F19" s="99">
        <v>12000</v>
      </c>
      <c r="G19" s="99"/>
      <c r="H19" s="99"/>
      <c r="I19" s="99">
        <v>11000</v>
      </c>
      <c r="J19" s="99">
        <v>11000</v>
      </c>
      <c r="K19" s="99"/>
      <c r="L19" s="99"/>
      <c r="M19" s="99">
        <f>+N19</f>
        <v>9125</v>
      </c>
      <c r="N19" s="99">
        <f>27000-N18</f>
        <v>9125</v>
      </c>
      <c r="O19" s="99"/>
      <c r="P19" s="99"/>
      <c r="Q19" s="99">
        <v>0</v>
      </c>
      <c r="R19" s="30"/>
    </row>
    <row r="20" spans="1:18" ht="12" customHeight="1" x14ac:dyDescent="0.25">
      <c r="A20" s="105"/>
      <c r="B20" s="106"/>
      <c r="C20" s="106"/>
      <c r="D20" s="107"/>
      <c r="E20" s="108"/>
      <c r="F20" s="108"/>
      <c r="G20" s="109"/>
      <c r="H20" s="109"/>
      <c r="I20" s="109"/>
      <c r="J20" s="109"/>
      <c r="K20" s="109"/>
      <c r="L20" s="109"/>
      <c r="M20" s="109"/>
      <c r="N20" s="109"/>
      <c r="O20" s="109"/>
      <c r="P20" s="109"/>
      <c r="Q20" s="109"/>
      <c r="R20" s="108"/>
    </row>
    <row r="21" spans="1:18" x14ac:dyDescent="0.25">
      <c r="A21" s="75"/>
      <c r="B21" s="75"/>
      <c r="C21" s="75"/>
      <c r="D21" s="75"/>
      <c r="E21" s="75"/>
      <c r="F21" s="75"/>
      <c r="G21"/>
      <c r="H21"/>
      <c r="I21"/>
      <c r="J21"/>
      <c r="K21"/>
      <c r="L21"/>
      <c r="M21"/>
      <c r="N21"/>
      <c r="O21"/>
      <c r="P21"/>
      <c r="Q21"/>
      <c r="R21"/>
    </row>
    <row r="22" spans="1:18" x14ac:dyDescent="0.3">
      <c r="A22" s="75"/>
      <c r="B22" s="75"/>
      <c r="C22" s="75"/>
      <c r="D22" s="75"/>
      <c r="E22" s="75"/>
      <c r="F22" s="75"/>
      <c r="G22"/>
      <c r="H22"/>
      <c r="I22"/>
      <c r="J22"/>
      <c r="K22"/>
      <c r="L22"/>
      <c r="M22"/>
      <c r="N22" s="142" t="s">
        <v>139</v>
      </c>
      <c r="O22" s="142"/>
      <c r="P22" s="142"/>
      <c r="Q22" s="142"/>
      <c r="R22" s="142"/>
    </row>
    <row r="23" spans="1:18" x14ac:dyDescent="0.25">
      <c r="A23" s="75"/>
      <c r="B23" s="75"/>
      <c r="C23" s="75"/>
      <c r="D23" s="75"/>
      <c r="E23" s="75"/>
      <c r="F23" s="75"/>
      <c r="G23"/>
      <c r="H23"/>
      <c r="I23"/>
      <c r="J23"/>
      <c r="K23"/>
      <c r="L23"/>
      <c r="M23"/>
      <c r="N23"/>
      <c r="O23"/>
      <c r="P23"/>
      <c r="Q23"/>
      <c r="R23"/>
    </row>
    <row r="24" spans="1:18" x14ac:dyDescent="0.25">
      <c r="A24" s="75"/>
      <c r="B24" s="75"/>
      <c r="C24" s="75"/>
      <c r="D24" s="75"/>
      <c r="E24" s="75"/>
      <c r="F24" s="75"/>
      <c r="G24"/>
      <c r="H24"/>
      <c r="I24"/>
      <c r="J24"/>
      <c r="K24"/>
      <c r="L24"/>
      <c r="M24"/>
      <c r="N24"/>
      <c r="O24"/>
      <c r="P24"/>
      <c r="Q24"/>
      <c r="R24"/>
    </row>
    <row r="25" spans="1:18" x14ac:dyDescent="0.25">
      <c r="A25" s="75"/>
      <c r="B25" s="75"/>
      <c r="C25" s="75"/>
      <c r="D25" s="75"/>
      <c r="E25" s="75"/>
      <c r="F25" s="75"/>
      <c r="G25"/>
      <c r="H25"/>
      <c r="I25"/>
      <c r="J25"/>
      <c r="K25"/>
      <c r="L25"/>
      <c r="M25"/>
      <c r="N25"/>
      <c r="O25"/>
      <c r="P25"/>
      <c r="Q25"/>
      <c r="R25"/>
    </row>
    <row r="26" spans="1:18" x14ac:dyDescent="0.25">
      <c r="A26" s="75"/>
      <c r="B26" s="75"/>
      <c r="C26" s="75"/>
      <c r="D26" s="75"/>
      <c r="E26" s="75"/>
      <c r="F26" s="75"/>
      <c r="G26"/>
      <c r="H26"/>
      <c r="I26"/>
      <c r="J26"/>
      <c r="K26"/>
      <c r="L26"/>
      <c r="M26"/>
      <c r="N26"/>
      <c r="O26"/>
      <c r="P26"/>
      <c r="Q26"/>
      <c r="R26"/>
    </row>
    <row r="27" spans="1:18" x14ac:dyDescent="0.25">
      <c r="A27" s="75"/>
      <c r="B27" s="75"/>
      <c r="C27" s="75"/>
      <c r="D27" s="75"/>
      <c r="E27" s="75"/>
      <c r="F27" s="75"/>
      <c r="G27"/>
      <c r="H27"/>
      <c r="I27"/>
      <c r="J27"/>
      <c r="K27"/>
      <c r="L27"/>
      <c r="M27"/>
      <c r="N27"/>
      <c r="O27"/>
      <c r="P27"/>
      <c r="Q27"/>
      <c r="R27"/>
    </row>
    <row r="28" spans="1:18" x14ac:dyDescent="0.25">
      <c r="A28" s="75"/>
      <c r="B28" s="75"/>
      <c r="C28" s="75"/>
      <c r="D28" s="75"/>
      <c r="E28" s="75"/>
      <c r="F28" s="75"/>
      <c r="G28"/>
      <c r="H28"/>
      <c r="I28"/>
      <c r="J28"/>
      <c r="K28"/>
      <c r="L28"/>
      <c r="M28"/>
      <c r="N28"/>
      <c r="O28"/>
      <c r="P28"/>
      <c r="Q28"/>
      <c r="R28"/>
    </row>
    <row r="29" spans="1:18" x14ac:dyDescent="0.25">
      <c r="A29" s="75"/>
      <c r="B29" s="75"/>
      <c r="C29" s="75"/>
      <c r="D29" s="75"/>
      <c r="E29" s="75"/>
      <c r="F29" s="75"/>
      <c r="G29"/>
      <c r="H29"/>
      <c r="I29"/>
      <c r="J29"/>
      <c r="K29"/>
      <c r="L29"/>
      <c r="M29"/>
      <c r="N29"/>
      <c r="O29"/>
      <c r="P29"/>
      <c r="Q29"/>
      <c r="R29"/>
    </row>
    <row r="30" spans="1:18" x14ac:dyDescent="0.25">
      <c r="A30" s="75"/>
      <c r="B30" s="75"/>
      <c r="C30" s="75"/>
      <c r="D30" s="75"/>
      <c r="E30" s="75"/>
      <c r="F30" s="75"/>
      <c r="G30"/>
      <c r="H30"/>
      <c r="I30"/>
      <c r="J30"/>
      <c r="K30"/>
      <c r="L30"/>
      <c r="M30"/>
      <c r="N30"/>
      <c r="O30"/>
      <c r="P30"/>
      <c r="Q30"/>
      <c r="R30"/>
    </row>
    <row r="31" spans="1:18" x14ac:dyDescent="0.25">
      <c r="A31" s="75"/>
      <c r="B31" s="75"/>
      <c r="C31" s="75"/>
      <c r="D31" s="75"/>
      <c r="E31" s="75"/>
      <c r="F31" s="75"/>
      <c r="G31" s="75"/>
      <c r="H31" s="75"/>
      <c r="I31" s="75"/>
      <c r="J31" s="75"/>
      <c r="K31" s="75"/>
      <c r="L31" s="75"/>
      <c r="M31" s="75"/>
      <c r="N31" s="75"/>
      <c r="O31" s="75"/>
      <c r="P31" s="75"/>
      <c r="Q31" s="75"/>
      <c r="R31" s="75"/>
    </row>
    <row r="32" spans="1:18" x14ac:dyDescent="0.25">
      <c r="A32" s="75"/>
      <c r="B32" s="75"/>
      <c r="C32" s="75"/>
      <c r="D32" s="75"/>
      <c r="E32" s="75"/>
      <c r="F32" s="75"/>
      <c r="G32" s="75"/>
      <c r="H32" s="75"/>
      <c r="I32" s="75"/>
      <c r="J32" s="75"/>
      <c r="K32" s="75"/>
      <c r="L32" s="75"/>
      <c r="M32" s="75"/>
      <c r="N32" s="75"/>
      <c r="O32" s="75"/>
      <c r="P32" s="75"/>
      <c r="Q32" s="75"/>
      <c r="R32" s="75"/>
    </row>
    <row r="33" s="75" customFormat="1" x14ac:dyDescent="0.25"/>
    <row r="34" s="75" customFormat="1" x14ac:dyDescent="0.25"/>
    <row r="35" s="75" customFormat="1" x14ac:dyDescent="0.25"/>
    <row r="36" s="75" customFormat="1" x14ac:dyDescent="0.25"/>
    <row r="37" s="75" customFormat="1" x14ac:dyDescent="0.25"/>
    <row r="38" s="75" customFormat="1" x14ac:dyDescent="0.25"/>
    <row r="39" s="75" customFormat="1" x14ac:dyDescent="0.25"/>
    <row r="40" s="75" customFormat="1" x14ac:dyDescent="0.25"/>
    <row r="41" s="75" customFormat="1" x14ac:dyDescent="0.25"/>
    <row r="42" s="75" customFormat="1" x14ac:dyDescent="0.25"/>
    <row r="43" s="75" customFormat="1" x14ac:dyDescent="0.25"/>
    <row r="44" s="75" customFormat="1" x14ac:dyDescent="0.25"/>
    <row r="45" s="75" customFormat="1" x14ac:dyDescent="0.25"/>
    <row r="46" s="75" customFormat="1" x14ac:dyDescent="0.25"/>
    <row r="47" s="75" customFormat="1" x14ac:dyDescent="0.25"/>
    <row r="48" s="75" customFormat="1" x14ac:dyDescent="0.25"/>
    <row r="49" s="75" customFormat="1" x14ac:dyDescent="0.25"/>
    <row r="50" s="75" customFormat="1" x14ac:dyDescent="0.25"/>
    <row r="51" s="75" customFormat="1" x14ac:dyDescent="0.25"/>
    <row r="52" s="75" customFormat="1" x14ac:dyDescent="0.25"/>
    <row r="53" s="75" customFormat="1" x14ac:dyDescent="0.25"/>
    <row r="54" s="75" customFormat="1" x14ac:dyDescent="0.25"/>
    <row r="55" s="75" customFormat="1" x14ac:dyDescent="0.25"/>
    <row r="56" s="75" customFormat="1" x14ac:dyDescent="0.25"/>
    <row r="57" s="75" customFormat="1" x14ac:dyDescent="0.25"/>
    <row r="58" s="75" customFormat="1" x14ac:dyDescent="0.25"/>
    <row r="59" s="75" customFormat="1" x14ac:dyDescent="0.25"/>
    <row r="60" s="75" customFormat="1" x14ac:dyDescent="0.25"/>
    <row r="61" s="75" customFormat="1" x14ac:dyDescent="0.25"/>
    <row r="62" s="75" customFormat="1" x14ac:dyDescent="0.25"/>
    <row r="63" s="75" customFormat="1" x14ac:dyDescent="0.25"/>
    <row r="64" s="75" customFormat="1" x14ac:dyDescent="0.25"/>
    <row r="65" s="75" customFormat="1" x14ac:dyDescent="0.25"/>
    <row r="66" s="75" customFormat="1" x14ac:dyDescent="0.25"/>
    <row r="67" s="75" customFormat="1" x14ac:dyDescent="0.25"/>
    <row r="68" s="75" customFormat="1" x14ac:dyDescent="0.25"/>
    <row r="69" s="75" customFormat="1" x14ac:dyDescent="0.25"/>
    <row r="70" s="75" customFormat="1" x14ac:dyDescent="0.25"/>
    <row r="71" s="75" customFormat="1" x14ac:dyDescent="0.25"/>
    <row r="72" s="75" customFormat="1" x14ac:dyDescent="0.25"/>
    <row r="73" s="75" customFormat="1" x14ac:dyDescent="0.25"/>
    <row r="74" s="75" customFormat="1" x14ac:dyDescent="0.25"/>
    <row r="75" s="75" customFormat="1" x14ac:dyDescent="0.25"/>
    <row r="76" s="75" customFormat="1" x14ac:dyDescent="0.25"/>
    <row r="77" s="75" customFormat="1" x14ac:dyDescent="0.25"/>
    <row r="78" s="75" customFormat="1" x14ac:dyDescent="0.25"/>
    <row r="79" s="75" customFormat="1" x14ac:dyDescent="0.25"/>
    <row r="80" s="75" customFormat="1" x14ac:dyDescent="0.25"/>
    <row r="81" s="75" customFormat="1" x14ac:dyDescent="0.25"/>
    <row r="82" s="75" customFormat="1" x14ac:dyDescent="0.25"/>
    <row r="83" s="75" customFormat="1" x14ac:dyDescent="0.25"/>
    <row r="84" s="75" customFormat="1" x14ac:dyDescent="0.25"/>
    <row r="85" s="75" customFormat="1" x14ac:dyDescent="0.25"/>
    <row r="86" s="75" customFormat="1" x14ac:dyDescent="0.25"/>
    <row r="87" s="75" customFormat="1" x14ac:dyDescent="0.25"/>
    <row r="88" s="75" customFormat="1" x14ac:dyDescent="0.25"/>
    <row r="89" s="75" customFormat="1" x14ac:dyDescent="0.25"/>
    <row r="90" s="75" customFormat="1" x14ac:dyDescent="0.25"/>
    <row r="91" s="75" customFormat="1" x14ac:dyDescent="0.25"/>
    <row r="92" s="75" customFormat="1" x14ac:dyDescent="0.25"/>
    <row r="93" s="75" customFormat="1" x14ac:dyDescent="0.25"/>
    <row r="94" s="75" customFormat="1" x14ac:dyDescent="0.25"/>
    <row r="95" s="75" customFormat="1" x14ac:dyDescent="0.25"/>
    <row r="96" s="75" customFormat="1" x14ac:dyDescent="0.25"/>
    <row r="97" s="75" customFormat="1" x14ac:dyDescent="0.25"/>
    <row r="98" s="75" customFormat="1" x14ac:dyDescent="0.25"/>
    <row r="99" s="75" customFormat="1" x14ac:dyDescent="0.25"/>
    <row r="100" s="75" customFormat="1" x14ac:dyDescent="0.25"/>
    <row r="101" s="75" customFormat="1" x14ac:dyDescent="0.25"/>
    <row r="102" s="75" customFormat="1" x14ac:dyDescent="0.25"/>
    <row r="103" s="75" customFormat="1" x14ac:dyDescent="0.25"/>
    <row r="104" s="75" customFormat="1" x14ac:dyDescent="0.25"/>
    <row r="105" s="75" customFormat="1" x14ac:dyDescent="0.25"/>
    <row r="106" s="75" customFormat="1" x14ac:dyDescent="0.25"/>
    <row r="107" s="75" customFormat="1" x14ac:dyDescent="0.25"/>
    <row r="108" s="75" customFormat="1" x14ac:dyDescent="0.25"/>
    <row r="109" s="75" customFormat="1" x14ac:dyDescent="0.25"/>
    <row r="110" s="75" customFormat="1" x14ac:dyDescent="0.25"/>
    <row r="111" s="75" customFormat="1" x14ac:dyDescent="0.25"/>
    <row r="112" s="75" customFormat="1" x14ac:dyDescent="0.25"/>
    <row r="113" s="75" customFormat="1" x14ac:dyDescent="0.25"/>
    <row r="114" s="75" customFormat="1" x14ac:dyDescent="0.25"/>
    <row r="115" s="75" customFormat="1" x14ac:dyDescent="0.25"/>
    <row r="116" s="75" customFormat="1" x14ac:dyDescent="0.25"/>
    <row r="117" s="75" customFormat="1" x14ac:dyDescent="0.25"/>
    <row r="118" s="75" customFormat="1" x14ac:dyDescent="0.25"/>
    <row r="119" s="75" customFormat="1" x14ac:dyDescent="0.25"/>
    <row r="120" s="75" customFormat="1" x14ac:dyDescent="0.25"/>
    <row r="121" s="75" customFormat="1" x14ac:dyDescent="0.25"/>
    <row r="122" s="75" customFormat="1" x14ac:dyDescent="0.25"/>
    <row r="123" s="75" customFormat="1" x14ac:dyDescent="0.25"/>
    <row r="124" s="75" customFormat="1" x14ac:dyDescent="0.25"/>
    <row r="125" s="75" customFormat="1" x14ac:dyDescent="0.25"/>
    <row r="126" s="75" customFormat="1" x14ac:dyDescent="0.25"/>
    <row r="127" s="75" customFormat="1" x14ac:dyDescent="0.25"/>
    <row r="128" s="75" customFormat="1" x14ac:dyDescent="0.25"/>
    <row r="129" s="75" customFormat="1" x14ac:dyDescent="0.25"/>
    <row r="130" s="75" customFormat="1" x14ac:dyDescent="0.25"/>
    <row r="131" s="75" customFormat="1" x14ac:dyDescent="0.25"/>
    <row r="132" s="75" customFormat="1" x14ac:dyDescent="0.25"/>
    <row r="133" s="75" customFormat="1" x14ac:dyDescent="0.25"/>
    <row r="134" s="75" customFormat="1" x14ac:dyDescent="0.25"/>
    <row r="135" s="75" customFormat="1" x14ac:dyDescent="0.25"/>
    <row r="136" s="75" customFormat="1" x14ac:dyDescent="0.25"/>
    <row r="137" s="75" customFormat="1" x14ac:dyDescent="0.25"/>
    <row r="138" s="75" customFormat="1" x14ac:dyDescent="0.25"/>
    <row r="139" s="75" customFormat="1" x14ac:dyDescent="0.25"/>
    <row r="140" s="75" customFormat="1" x14ac:dyDescent="0.25"/>
    <row r="141" s="75" customFormat="1" x14ac:dyDescent="0.25"/>
    <row r="142" s="75" customFormat="1" x14ac:dyDescent="0.25"/>
    <row r="143" s="75" customFormat="1" x14ac:dyDescent="0.25"/>
    <row r="144" s="75" customFormat="1" x14ac:dyDescent="0.25"/>
    <row r="145" s="75" customFormat="1" x14ac:dyDescent="0.25"/>
    <row r="146" s="75" customFormat="1" x14ac:dyDescent="0.25"/>
    <row r="147" s="75" customFormat="1" x14ac:dyDescent="0.25"/>
    <row r="148" s="75" customFormat="1" x14ac:dyDescent="0.25"/>
    <row r="149" s="75" customFormat="1" x14ac:dyDescent="0.25"/>
    <row r="150" s="75" customFormat="1" x14ac:dyDescent="0.25"/>
    <row r="151" s="75" customFormat="1" x14ac:dyDescent="0.25"/>
    <row r="152" s="75" customFormat="1" x14ac:dyDescent="0.25"/>
    <row r="153" s="75" customFormat="1" x14ac:dyDescent="0.25"/>
    <row r="154" s="75" customFormat="1" x14ac:dyDescent="0.25"/>
    <row r="155" s="75" customFormat="1" x14ac:dyDescent="0.25"/>
    <row r="156" s="75" customFormat="1" x14ac:dyDescent="0.25"/>
    <row r="157" s="75" customFormat="1" x14ac:dyDescent="0.25"/>
    <row r="158" s="75" customFormat="1" x14ac:dyDescent="0.25"/>
    <row r="159" s="75" customFormat="1" x14ac:dyDescent="0.25"/>
    <row r="160" s="75" customFormat="1" x14ac:dyDescent="0.25"/>
    <row r="161" s="75" customFormat="1" x14ac:dyDescent="0.25"/>
    <row r="162" s="75" customFormat="1" x14ac:dyDescent="0.25"/>
    <row r="163" s="75" customFormat="1" x14ac:dyDescent="0.25"/>
    <row r="164" s="75" customFormat="1" x14ac:dyDescent="0.25"/>
    <row r="165" s="75" customFormat="1" x14ac:dyDescent="0.25"/>
    <row r="166" s="75" customFormat="1" x14ac:dyDescent="0.25"/>
    <row r="167" s="75" customFormat="1" x14ac:dyDescent="0.25"/>
    <row r="168" s="75" customFormat="1" x14ac:dyDescent="0.25"/>
    <row r="169" s="75" customFormat="1" x14ac:dyDescent="0.25"/>
    <row r="170" s="75" customFormat="1" x14ac:dyDescent="0.25"/>
    <row r="171" s="75" customFormat="1" x14ac:dyDescent="0.25"/>
    <row r="172" s="75" customFormat="1" x14ac:dyDescent="0.25"/>
    <row r="173" s="75" customFormat="1" x14ac:dyDescent="0.25"/>
    <row r="174" s="75" customFormat="1" x14ac:dyDescent="0.25"/>
    <row r="175" s="75" customFormat="1" x14ac:dyDescent="0.25"/>
    <row r="176" s="75" customFormat="1" x14ac:dyDescent="0.25"/>
    <row r="177" s="75" customFormat="1" x14ac:dyDescent="0.25"/>
    <row r="178" s="75" customFormat="1" x14ac:dyDescent="0.25"/>
    <row r="179" s="75" customFormat="1" x14ac:dyDescent="0.25"/>
    <row r="180" s="75" customFormat="1" x14ac:dyDescent="0.25"/>
    <row r="181" s="75" customFormat="1" x14ac:dyDescent="0.25"/>
    <row r="182" s="75" customFormat="1" x14ac:dyDescent="0.25"/>
    <row r="183" s="75" customFormat="1" x14ac:dyDescent="0.25"/>
    <row r="184" s="75" customFormat="1" x14ac:dyDescent="0.25"/>
    <row r="185" s="75" customFormat="1" x14ac:dyDescent="0.25"/>
    <row r="186" s="75" customFormat="1" x14ac:dyDescent="0.25"/>
    <row r="187" s="75" customFormat="1" x14ac:dyDescent="0.25"/>
    <row r="188" s="75" customFormat="1" x14ac:dyDescent="0.25"/>
    <row r="189" s="75" customFormat="1" x14ac:dyDescent="0.25"/>
    <row r="190" s="75" customFormat="1" x14ac:dyDescent="0.25"/>
    <row r="191" s="75" customFormat="1" x14ac:dyDescent="0.25"/>
    <row r="192" s="75" customFormat="1" x14ac:dyDescent="0.25"/>
    <row r="193" s="75" customFormat="1" x14ac:dyDescent="0.25"/>
    <row r="194" s="75" customFormat="1" x14ac:dyDescent="0.25"/>
    <row r="195" s="75" customFormat="1" x14ac:dyDescent="0.25"/>
    <row r="196" s="75" customFormat="1" x14ac:dyDescent="0.25"/>
    <row r="197" s="75" customFormat="1" x14ac:dyDescent="0.25"/>
    <row r="198" s="75" customFormat="1" x14ac:dyDescent="0.25"/>
    <row r="199" s="75" customFormat="1" x14ac:dyDescent="0.25"/>
    <row r="200" s="75" customFormat="1" x14ac:dyDescent="0.25"/>
    <row r="201" s="75" customFormat="1" x14ac:dyDescent="0.25"/>
    <row r="202" s="75" customFormat="1" x14ac:dyDescent="0.25"/>
    <row r="203" s="75" customFormat="1" x14ac:dyDescent="0.25"/>
    <row r="204" s="75" customFormat="1" x14ac:dyDescent="0.25"/>
    <row r="205" s="75" customFormat="1" x14ac:dyDescent="0.25"/>
    <row r="206" s="75" customFormat="1" x14ac:dyDescent="0.25"/>
    <row r="207" s="75" customFormat="1" x14ac:dyDescent="0.25"/>
    <row r="208" s="75" customFormat="1" x14ac:dyDescent="0.25"/>
    <row r="209" s="75" customFormat="1" x14ac:dyDescent="0.25"/>
    <row r="210" s="75" customFormat="1" x14ac:dyDescent="0.25"/>
    <row r="211" s="75" customFormat="1" x14ac:dyDescent="0.25"/>
    <row r="212" s="75" customFormat="1" x14ac:dyDescent="0.25"/>
    <row r="213" s="75" customFormat="1" x14ac:dyDescent="0.25"/>
    <row r="214" s="75" customFormat="1" x14ac:dyDescent="0.25"/>
    <row r="215" s="75" customFormat="1" x14ac:dyDescent="0.25"/>
    <row r="216" s="75" customFormat="1" x14ac:dyDescent="0.25"/>
    <row r="217" s="75" customFormat="1" x14ac:dyDescent="0.25"/>
    <row r="218" s="75" customFormat="1" x14ac:dyDescent="0.25"/>
    <row r="219" s="75" customFormat="1" x14ac:dyDescent="0.25"/>
    <row r="220" s="75" customFormat="1" x14ac:dyDescent="0.25"/>
    <row r="221" s="75" customFormat="1" x14ac:dyDescent="0.25"/>
    <row r="222" s="75" customFormat="1" x14ac:dyDescent="0.25"/>
    <row r="223" s="75" customFormat="1" x14ac:dyDescent="0.25"/>
    <row r="224" s="75" customFormat="1" x14ac:dyDescent="0.25"/>
    <row r="225" s="75" customFormat="1" x14ac:dyDescent="0.25"/>
    <row r="226" s="75" customFormat="1" x14ac:dyDescent="0.25"/>
    <row r="227" s="75" customFormat="1" x14ac:dyDescent="0.25"/>
    <row r="228" s="75" customFormat="1" x14ac:dyDescent="0.25"/>
    <row r="229" s="75" customFormat="1" x14ac:dyDescent="0.25"/>
    <row r="230" s="75" customFormat="1" x14ac:dyDescent="0.25"/>
    <row r="231" s="75" customFormat="1" x14ac:dyDescent="0.25"/>
    <row r="232" s="75" customFormat="1" x14ac:dyDescent="0.25"/>
    <row r="233" s="75" customFormat="1" x14ac:dyDescent="0.25"/>
    <row r="234" s="75" customFormat="1" x14ac:dyDescent="0.25"/>
    <row r="235" s="75" customFormat="1" x14ac:dyDescent="0.25"/>
    <row r="236" s="75" customFormat="1" x14ac:dyDescent="0.25"/>
    <row r="237" s="75" customFormat="1" x14ac:dyDescent="0.25"/>
    <row r="238" s="75" customFormat="1" x14ac:dyDescent="0.25"/>
    <row r="239" s="75" customFormat="1" x14ac:dyDescent="0.25"/>
    <row r="240" s="75" customFormat="1" x14ac:dyDescent="0.25"/>
    <row r="241" s="75" customFormat="1" x14ac:dyDescent="0.25"/>
    <row r="242" s="75" customFormat="1" x14ac:dyDescent="0.25"/>
    <row r="243" s="75" customFormat="1" x14ac:dyDescent="0.25"/>
    <row r="244" s="75" customFormat="1" x14ac:dyDescent="0.25"/>
    <row r="245" s="75" customFormat="1" x14ac:dyDescent="0.25"/>
    <row r="246" s="75" customFormat="1" x14ac:dyDescent="0.25"/>
    <row r="247" s="75" customFormat="1" x14ac:dyDescent="0.25"/>
    <row r="248" s="75" customFormat="1" x14ac:dyDescent="0.25"/>
    <row r="249" s="75" customFormat="1" x14ac:dyDescent="0.25"/>
    <row r="250" s="75" customFormat="1" x14ac:dyDescent="0.25"/>
    <row r="251" s="75" customFormat="1" x14ac:dyDescent="0.25"/>
    <row r="252" s="75" customFormat="1" x14ac:dyDescent="0.25"/>
    <row r="253" s="75" customFormat="1" x14ac:dyDescent="0.25"/>
    <row r="254" s="75" customFormat="1" x14ac:dyDescent="0.25"/>
    <row r="255" s="75" customFormat="1" x14ac:dyDescent="0.25"/>
    <row r="256" s="75" customFormat="1" x14ac:dyDescent="0.25"/>
    <row r="257" s="75" customFormat="1" x14ac:dyDescent="0.25"/>
    <row r="258" s="75" customFormat="1" x14ac:dyDescent="0.25"/>
    <row r="259" s="75" customFormat="1" x14ac:dyDescent="0.25"/>
    <row r="260" s="75" customFormat="1" x14ac:dyDescent="0.25"/>
    <row r="261" s="75" customFormat="1" x14ac:dyDescent="0.25"/>
    <row r="262" s="75" customFormat="1" x14ac:dyDescent="0.25"/>
    <row r="263" s="75" customFormat="1" x14ac:dyDescent="0.25"/>
    <row r="264" s="75" customFormat="1" x14ac:dyDescent="0.25"/>
    <row r="265" s="75" customFormat="1" x14ac:dyDescent="0.25"/>
    <row r="266" s="75" customFormat="1" x14ac:dyDescent="0.25"/>
    <row r="267" s="75" customFormat="1" x14ac:dyDescent="0.25"/>
    <row r="268" s="75" customFormat="1" x14ac:dyDescent="0.25"/>
    <row r="269" s="75" customFormat="1" x14ac:dyDescent="0.25"/>
    <row r="270" s="75" customFormat="1" x14ac:dyDescent="0.25"/>
    <row r="271" s="75" customFormat="1" x14ac:dyDescent="0.25"/>
    <row r="272" s="75" customFormat="1" x14ac:dyDescent="0.25"/>
    <row r="273" s="75" customFormat="1" x14ac:dyDescent="0.25"/>
    <row r="274" s="75" customFormat="1" x14ac:dyDescent="0.25"/>
    <row r="275" s="75" customFormat="1" x14ac:dyDescent="0.25"/>
    <row r="276" s="75" customFormat="1" x14ac:dyDescent="0.25"/>
    <row r="277" s="75" customFormat="1" x14ac:dyDescent="0.25"/>
    <row r="278" s="75" customFormat="1" x14ac:dyDescent="0.25"/>
    <row r="279" s="75" customFormat="1" x14ac:dyDescent="0.25"/>
    <row r="280" s="75" customFormat="1" x14ac:dyDescent="0.25"/>
    <row r="281" s="75" customFormat="1" x14ac:dyDescent="0.25"/>
    <row r="282" s="75" customFormat="1" x14ac:dyDescent="0.25"/>
    <row r="283" s="75" customFormat="1" x14ac:dyDescent="0.25"/>
    <row r="284" s="75" customFormat="1" x14ac:dyDescent="0.25"/>
    <row r="285" s="75" customFormat="1" x14ac:dyDescent="0.25"/>
    <row r="286" s="75" customFormat="1" x14ac:dyDescent="0.25"/>
    <row r="287" s="75" customFormat="1" x14ac:dyDescent="0.25"/>
    <row r="288" s="75" customFormat="1" x14ac:dyDescent="0.25"/>
    <row r="289" spans="1:18" x14ac:dyDescent="0.25">
      <c r="A289" s="75"/>
      <c r="B289" s="75"/>
      <c r="C289" s="75"/>
      <c r="D289" s="75"/>
      <c r="E289" s="75"/>
      <c r="F289" s="75"/>
      <c r="G289" s="75"/>
      <c r="H289" s="75"/>
      <c r="I289" s="75"/>
      <c r="J289" s="75"/>
      <c r="K289" s="75"/>
      <c r="L289" s="75"/>
      <c r="M289" s="75"/>
      <c r="N289" s="75"/>
      <c r="O289" s="75"/>
      <c r="P289" s="75"/>
      <c r="Q289" s="75"/>
      <c r="R289" s="75"/>
    </row>
    <row r="290" spans="1:18" x14ac:dyDescent="0.25">
      <c r="A290" s="75"/>
      <c r="B290" s="75"/>
      <c r="C290" s="75"/>
      <c r="D290" s="75"/>
      <c r="E290" s="75"/>
      <c r="F290" s="75"/>
      <c r="G290" s="75"/>
      <c r="H290" s="75"/>
      <c r="I290" s="75"/>
      <c r="J290" s="75"/>
      <c r="K290" s="75"/>
      <c r="L290" s="75"/>
      <c r="M290" s="75"/>
      <c r="N290" s="75"/>
      <c r="O290" s="75"/>
      <c r="P290" s="75"/>
      <c r="Q290" s="75"/>
      <c r="R290" s="75"/>
    </row>
    <row r="291" spans="1:18" x14ac:dyDescent="0.25">
      <c r="A291" s="75"/>
      <c r="B291" s="75"/>
      <c r="C291" s="75"/>
      <c r="D291" s="75"/>
      <c r="E291" s="75"/>
      <c r="F291" s="75"/>
      <c r="G291" s="75"/>
      <c r="H291" s="75"/>
      <c r="I291" s="75"/>
      <c r="J291" s="75"/>
      <c r="K291" s="75"/>
      <c r="L291" s="75"/>
      <c r="M291" s="75"/>
      <c r="N291" s="75"/>
      <c r="O291" s="75"/>
      <c r="P291" s="75"/>
      <c r="Q291" s="75"/>
      <c r="R291" s="75"/>
    </row>
    <row r="292" spans="1:18" x14ac:dyDescent="0.25">
      <c r="A292" s="75"/>
      <c r="B292" s="75"/>
      <c r="C292" s="75"/>
      <c r="D292" s="75"/>
      <c r="E292" s="75"/>
      <c r="F292" s="75"/>
      <c r="G292" s="75"/>
      <c r="H292" s="75"/>
      <c r="I292" s="75"/>
      <c r="J292" s="75"/>
      <c r="K292" s="75"/>
      <c r="L292" s="75"/>
      <c r="M292" s="75"/>
      <c r="N292" s="75"/>
      <c r="O292" s="75"/>
      <c r="P292" s="75"/>
      <c r="Q292" s="75"/>
      <c r="R292" s="75"/>
    </row>
    <row r="293" spans="1:18" x14ac:dyDescent="0.25">
      <c r="A293" s="75"/>
      <c r="B293" s="75"/>
      <c r="C293" s="75"/>
      <c r="D293" s="75"/>
      <c r="E293" s="75"/>
      <c r="F293" s="75"/>
      <c r="G293" s="75"/>
      <c r="H293" s="75"/>
      <c r="I293" s="75"/>
      <c r="J293" s="75"/>
      <c r="K293" s="75"/>
      <c r="L293" s="75"/>
      <c r="M293" s="75"/>
      <c r="N293" s="75"/>
      <c r="O293" s="75"/>
      <c r="P293" s="75"/>
      <c r="Q293" s="75"/>
      <c r="R293" s="75"/>
    </row>
    <row r="294" spans="1:18" x14ac:dyDescent="0.25">
      <c r="A294" s="75"/>
      <c r="B294" s="75"/>
      <c r="C294" s="75"/>
      <c r="D294" s="75"/>
      <c r="E294" s="75"/>
      <c r="F294" s="75"/>
      <c r="G294" s="75"/>
      <c r="H294" s="75"/>
      <c r="I294" s="75"/>
      <c r="J294" s="75"/>
      <c r="K294" s="75"/>
      <c r="L294" s="75"/>
      <c r="M294" s="75"/>
      <c r="N294" s="75"/>
      <c r="O294" s="75"/>
      <c r="P294" s="75"/>
      <c r="Q294" s="75"/>
      <c r="R294" s="75"/>
    </row>
    <row r="295" spans="1:18" x14ac:dyDescent="0.25">
      <c r="A295" s="75"/>
      <c r="B295" s="75"/>
      <c r="C295" s="75"/>
      <c r="D295" s="75"/>
      <c r="E295" s="75"/>
      <c r="F295" s="75"/>
      <c r="G295" s="75"/>
      <c r="H295" s="75"/>
      <c r="I295" s="75"/>
      <c r="J295" s="75"/>
      <c r="K295" s="75"/>
      <c r="L295" s="75"/>
      <c r="M295" s="75"/>
      <c r="N295" s="75"/>
      <c r="O295" s="75"/>
      <c r="P295" s="75"/>
      <c r="Q295" s="75"/>
      <c r="R295" s="75"/>
    </row>
    <row r="296" spans="1:18" x14ac:dyDescent="0.25">
      <c r="A296" s="75"/>
      <c r="B296" s="75"/>
      <c r="C296" s="75"/>
      <c r="D296" s="75"/>
      <c r="E296" s="75"/>
      <c r="F296" s="75"/>
      <c r="G296" s="75"/>
      <c r="H296" s="75"/>
      <c r="I296" s="75"/>
      <c r="J296" s="75"/>
      <c r="K296" s="75"/>
      <c r="L296" s="75"/>
      <c r="M296" s="75"/>
      <c r="N296" s="75"/>
      <c r="O296" s="75"/>
      <c r="P296" s="75"/>
      <c r="Q296" s="75"/>
      <c r="R296" s="75"/>
    </row>
    <row r="297" spans="1:18" x14ac:dyDescent="0.25">
      <c r="A297" s="75"/>
      <c r="B297" s="75"/>
      <c r="C297" s="75"/>
      <c r="D297" s="75"/>
      <c r="E297" s="75"/>
      <c r="F297" s="75"/>
      <c r="G297" s="75"/>
      <c r="H297" s="75"/>
      <c r="I297" s="75"/>
      <c r="J297" s="75"/>
      <c r="K297" s="75"/>
      <c r="L297" s="75"/>
      <c r="M297" s="75"/>
      <c r="N297" s="75"/>
      <c r="O297" s="75"/>
      <c r="P297" s="75"/>
      <c r="Q297" s="75"/>
      <c r="R297" s="75"/>
    </row>
    <row r="298" spans="1:18" x14ac:dyDescent="0.25">
      <c r="A298" s="75"/>
      <c r="B298" s="75"/>
      <c r="C298" s="75"/>
      <c r="D298" s="75"/>
      <c r="E298" s="75"/>
      <c r="F298" s="75"/>
      <c r="G298" s="75"/>
      <c r="H298" s="75"/>
      <c r="I298" s="75"/>
      <c r="J298" s="75"/>
      <c r="K298" s="75"/>
      <c r="L298" s="75"/>
      <c r="M298" s="75"/>
      <c r="N298" s="75"/>
      <c r="O298" s="75"/>
      <c r="P298" s="75"/>
      <c r="Q298" s="75"/>
      <c r="R298" s="75"/>
    </row>
    <row r="299" spans="1:18" x14ac:dyDescent="0.25">
      <c r="A299" s="75"/>
      <c r="B299" s="75"/>
      <c r="C299" s="75"/>
      <c r="D299" s="75"/>
      <c r="E299" s="75"/>
      <c r="F299" s="75"/>
      <c r="G299" s="75"/>
      <c r="H299" s="75"/>
      <c r="I299" s="75"/>
      <c r="J299" s="75"/>
      <c r="K299" s="75"/>
      <c r="L299" s="75"/>
      <c r="M299" s="75"/>
      <c r="N299" s="75"/>
      <c r="O299" s="75"/>
      <c r="P299" s="75"/>
      <c r="Q299" s="75"/>
      <c r="R299" s="75"/>
    </row>
    <row r="300" spans="1:18" x14ac:dyDescent="0.25">
      <c r="A300" s="75"/>
      <c r="B300" s="75"/>
      <c r="C300" s="75"/>
      <c r="D300" s="75"/>
      <c r="E300" s="75"/>
      <c r="F300" s="75"/>
      <c r="G300" s="75"/>
      <c r="H300" s="75"/>
      <c r="I300" s="75"/>
      <c r="J300" s="75"/>
      <c r="K300" s="75"/>
      <c r="L300" s="75"/>
      <c r="M300" s="75"/>
      <c r="N300" s="75"/>
      <c r="O300" s="75"/>
      <c r="P300" s="75"/>
      <c r="Q300" s="75"/>
      <c r="R300" s="75"/>
    </row>
    <row r="301" spans="1:18" x14ac:dyDescent="0.25">
      <c r="A301" s="75"/>
      <c r="B301" s="75"/>
      <c r="C301" s="75"/>
      <c r="D301" s="75"/>
      <c r="E301" s="75"/>
      <c r="F301" s="75"/>
      <c r="G301" s="75"/>
      <c r="H301" s="75"/>
      <c r="I301" s="75"/>
      <c r="J301" s="75"/>
      <c r="K301" s="75"/>
      <c r="L301" s="75"/>
      <c r="M301" s="75"/>
      <c r="N301" s="75"/>
      <c r="O301" s="75"/>
      <c r="P301" s="75"/>
      <c r="Q301" s="75"/>
      <c r="R301" s="75"/>
    </row>
    <row r="302" spans="1:18" x14ac:dyDescent="0.25">
      <c r="A302" s="75"/>
      <c r="B302" s="75"/>
      <c r="C302" s="75"/>
      <c r="D302" s="75"/>
      <c r="E302" s="75"/>
      <c r="F302" s="75"/>
      <c r="G302" s="75"/>
      <c r="H302" s="75"/>
      <c r="I302" s="75"/>
      <c r="J302" s="75"/>
      <c r="K302" s="75"/>
      <c r="L302" s="75"/>
      <c r="M302" s="75"/>
      <c r="N302" s="75"/>
      <c r="O302" s="75"/>
      <c r="P302" s="75"/>
      <c r="Q302" s="75"/>
      <c r="R302" s="75"/>
    </row>
    <row r="303" spans="1:18" x14ac:dyDescent="0.25">
      <c r="A303" s="75"/>
      <c r="B303" s="75"/>
      <c r="C303" s="75"/>
      <c r="D303" s="75"/>
      <c r="E303" s="75"/>
      <c r="F303" s="75"/>
      <c r="G303" s="75"/>
      <c r="H303" s="75"/>
      <c r="I303" s="75"/>
      <c r="J303" s="75"/>
      <c r="K303" s="75"/>
      <c r="L303" s="75"/>
      <c r="M303" s="75"/>
      <c r="N303" s="75"/>
      <c r="O303" s="75"/>
      <c r="P303" s="75"/>
      <c r="Q303" s="75"/>
      <c r="R303" s="75"/>
    </row>
    <row r="304" spans="1:18" s="79" customFormat="1" x14ac:dyDescent="0.25">
      <c r="A304" s="76"/>
      <c r="B304" s="77"/>
      <c r="C304" s="77"/>
      <c r="D304" s="78"/>
      <c r="G304" s="75"/>
      <c r="H304" s="75"/>
      <c r="I304" s="75"/>
      <c r="J304" s="75"/>
      <c r="K304" s="75"/>
      <c r="L304" s="75"/>
      <c r="M304" s="75"/>
      <c r="N304" s="75"/>
      <c r="O304" s="75"/>
      <c r="P304" s="75"/>
      <c r="Q304" s="75"/>
    </row>
    <row r="305" spans="1:17" s="79" customFormat="1" x14ac:dyDescent="0.25">
      <c r="A305" s="76"/>
      <c r="B305" s="77"/>
      <c r="C305" s="77"/>
      <c r="D305" s="78"/>
      <c r="G305" s="75"/>
      <c r="H305" s="75"/>
      <c r="I305" s="75"/>
      <c r="J305" s="75"/>
      <c r="K305" s="75"/>
      <c r="L305" s="75"/>
      <c r="M305" s="75"/>
      <c r="N305" s="75"/>
      <c r="O305" s="75"/>
      <c r="P305" s="75"/>
      <c r="Q305" s="75"/>
    </row>
    <row r="306" spans="1:17" s="79" customFormat="1" x14ac:dyDescent="0.25">
      <c r="A306" s="76"/>
      <c r="B306" s="77"/>
      <c r="C306" s="77"/>
      <c r="D306" s="78"/>
      <c r="G306" s="75"/>
      <c r="H306" s="75"/>
      <c r="I306" s="75"/>
      <c r="J306" s="75"/>
      <c r="K306" s="75"/>
      <c r="L306" s="75"/>
      <c r="M306" s="75"/>
      <c r="N306" s="75"/>
      <c r="O306" s="75"/>
      <c r="P306" s="75"/>
      <c r="Q306" s="75"/>
    </row>
    <row r="307" spans="1:17" s="79" customFormat="1" x14ac:dyDescent="0.25">
      <c r="A307" s="76"/>
      <c r="B307" s="77"/>
      <c r="C307" s="77"/>
      <c r="D307" s="78"/>
      <c r="G307" s="75"/>
      <c r="H307" s="75"/>
      <c r="I307" s="75"/>
      <c r="J307" s="75"/>
      <c r="K307" s="75"/>
      <c r="L307" s="75"/>
      <c r="M307" s="75"/>
      <c r="N307" s="75"/>
      <c r="O307" s="75"/>
      <c r="P307" s="75"/>
      <c r="Q307" s="75"/>
    </row>
    <row r="308" spans="1:17" s="79" customFormat="1" x14ac:dyDescent="0.25">
      <c r="A308" s="76"/>
      <c r="B308" s="77"/>
      <c r="C308" s="77"/>
      <c r="D308" s="78"/>
      <c r="G308" s="75"/>
      <c r="H308" s="75"/>
      <c r="I308" s="75"/>
      <c r="J308" s="75"/>
      <c r="K308" s="75"/>
      <c r="L308" s="75"/>
      <c r="M308" s="75"/>
      <c r="N308" s="75"/>
      <c r="O308" s="75"/>
      <c r="P308" s="75"/>
      <c r="Q308" s="75"/>
    </row>
    <row r="309" spans="1:17" s="79" customFormat="1" x14ac:dyDescent="0.25">
      <c r="A309" s="76"/>
      <c r="B309" s="77"/>
      <c r="C309" s="77"/>
      <c r="D309" s="78"/>
      <c r="G309" s="75"/>
      <c r="H309" s="75"/>
      <c r="I309" s="75"/>
      <c r="J309" s="75"/>
      <c r="K309" s="75"/>
      <c r="L309" s="75"/>
      <c r="M309" s="75"/>
      <c r="N309" s="75"/>
      <c r="O309" s="75"/>
      <c r="P309" s="75"/>
      <c r="Q309" s="75"/>
    </row>
    <row r="310" spans="1:17" s="79" customFormat="1" x14ac:dyDescent="0.25">
      <c r="A310" s="76"/>
      <c r="B310" s="77"/>
      <c r="C310" s="77"/>
      <c r="D310" s="78"/>
      <c r="G310" s="75"/>
      <c r="H310" s="75"/>
      <c r="I310" s="75"/>
      <c r="J310" s="75"/>
      <c r="K310" s="75"/>
      <c r="L310" s="75"/>
      <c r="M310" s="75"/>
      <c r="N310" s="75"/>
      <c r="O310" s="75"/>
      <c r="P310" s="75"/>
      <c r="Q310" s="75"/>
    </row>
    <row r="311" spans="1:17" s="79" customFormat="1" x14ac:dyDescent="0.25">
      <c r="A311" s="76"/>
      <c r="B311" s="77"/>
      <c r="C311" s="77"/>
      <c r="D311" s="78"/>
      <c r="G311" s="75"/>
      <c r="H311" s="75"/>
      <c r="I311" s="75"/>
      <c r="J311" s="75"/>
      <c r="K311" s="75"/>
      <c r="L311" s="75"/>
      <c r="M311" s="75"/>
      <c r="N311" s="75"/>
      <c r="O311" s="75"/>
      <c r="P311" s="75"/>
      <c r="Q311" s="75"/>
    </row>
    <row r="312" spans="1:17" s="79" customFormat="1" x14ac:dyDescent="0.25">
      <c r="A312" s="76"/>
      <c r="B312" s="77"/>
      <c r="C312" s="77"/>
      <c r="D312" s="78"/>
      <c r="G312" s="75"/>
      <c r="H312" s="75"/>
      <c r="I312" s="75"/>
      <c r="J312" s="75"/>
      <c r="K312" s="75"/>
      <c r="L312" s="75"/>
      <c r="M312" s="75"/>
      <c r="N312" s="75"/>
      <c r="O312" s="75"/>
      <c r="P312" s="75"/>
      <c r="Q312" s="75"/>
    </row>
    <row r="313" spans="1:17" s="79" customFormat="1" x14ac:dyDescent="0.25">
      <c r="A313" s="76"/>
      <c r="B313" s="77"/>
      <c r="C313" s="77"/>
      <c r="D313" s="78"/>
      <c r="G313" s="75"/>
      <c r="H313" s="75"/>
      <c r="I313" s="75"/>
      <c r="J313" s="75"/>
      <c r="K313" s="75"/>
      <c r="L313" s="75"/>
      <c r="M313" s="75"/>
      <c r="N313" s="75"/>
      <c r="O313" s="75"/>
      <c r="P313" s="75"/>
      <c r="Q313" s="75"/>
    </row>
    <row r="314" spans="1:17" s="79" customFormat="1" x14ac:dyDescent="0.25">
      <c r="A314" s="76"/>
      <c r="B314" s="77"/>
      <c r="C314" s="77"/>
      <c r="D314" s="78"/>
      <c r="G314" s="75"/>
      <c r="H314" s="75"/>
      <c r="I314" s="75"/>
      <c r="J314" s="75"/>
      <c r="K314" s="75"/>
      <c r="L314" s="75"/>
      <c r="M314" s="75"/>
      <c r="N314" s="75"/>
      <c r="O314" s="75"/>
      <c r="P314" s="75"/>
      <c r="Q314" s="75"/>
    </row>
    <row r="315" spans="1:17" s="79" customFormat="1" x14ac:dyDescent="0.25">
      <c r="A315" s="76"/>
      <c r="B315" s="77"/>
      <c r="C315" s="77"/>
      <c r="D315" s="78"/>
      <c r="G315" s="75"/>
      <c r="H315" s="75"/>
      <c r="I315" s="75"/>
      <c r="J315" s="75"/>
      <c r="K315" s="75"/>
      <c r="L315" s="75"/>
      <c r="M315" s="75"/>
      <c r="N315" s="75"/>
      <c r="O315" s="75"/>
      <c r="P315" s="75"/>
      <c r="Q315" s="75"/>
    </row>
    <row r="316" spans="1:17" s="79" customFormat="1" x14ac:dyDescent="0.25">
      <c r="A316" s="76"/>
      <c r="B316" s="77"/>
      <c r="C316" s="77"/>
      <c r="D316" s="78"/>
      <c r="G316" s="75"/>
      <c r="H316" s="75"/>
      <c r="I316" s="75"/>
      <c r="J316" s="75"/>
      <c r="K316" s="75"/>
      <c r="L316" s="75"/>
      <c r="M316" s="75"/>
      <c r="N316" s="75"/>
      <c r="O316" s="75"/>
      <c r="P316" s="75"/>
      <c r="Q316" s="75"/>
    </row>
    <row r="317" spans="1:17" s="79" customFormat="1" x14ac:dyDescent="0.25">
      <c r="A317" s="76"/>
      <c r="B317" s="77"/>
      <c r="C317" s="77"/>
      <c r="D317" s="78"/>
      <c r="G317" s="75"/>
      <c r="H317" s="75"/>
      <c r="I317" s="75"/>
      <c r="J317" s="75"/>
      <c r="K317" s="75"/>
      <c r="L317" s="75"/>
      <c r="M317" s="75"/>
      <c r="N317" s="75"/>
      <c r="O317" s="75"/>
      <c r="P317" s="75"/>
      <c r="Q317" s="75"/>
    </row>
    <row r="318" spans="1:17" s="79" customFormat="1" x14ac:dyDescent="0.25">
      <c r="A318" s="76"/>
      <c r="B318" s="77"/>
      <c r="C318" s="77"/>
      <c r="D318" s="78"/>
      <c r="G318" s="75"/>
      <c r="H318" s="75"/>
      <c r="I318" s="75"/>
      <c r="J318" s="75"/>
      <c r="K318" s="75"/>
      <c r="L318" s="75"/>
      <c r="M318" s="75"/>
      <c r="N318" s="75"/>
      <c r="O318" s="75"/>
      <c r="P318" s="75"/>
      <c r="Q318" s="75"/>
    </row>
    <row r="319" spans="1:17" s="79" customFormat="1" x14ac:dyDescent="0.25">
      <c r="A319" s="76"/>
      <c r="B319" s="77"/>
      <c r="C319" s="77"/>
      <c r="D319" s="78"/>
      <c r="G319" s="75"/>
      <c r="H319" s="75"/>
      <c r="I319" s="75"/>
      <c r="J319" s="75"/>
      <c r="K319" s="75"/>
      <c r="L319" s="75"/>
      <c r="M319" s="75"/>
      <c r="N319" s="75"/>
      <c r="O319" s="75"/>
      <c r="P319" s="75"/>
      <c r="Q319" s="75"/>
    </row>
    <row r="320" spans="1:17" s="79" customFormat="1" x14ac:dyDescent="0.25">
      <c r="A320" s="76"/>
      <c r="B320" s="77"/>
      <c r="C320" s="77"/>
      <c r="D320" s="78"/>
      <c r="G320" s="75"/>
      <c r="H320" s="75"/>
      <c r="I320" s="75"/>
      <c r="J320" s="75"/>
      <c r="K320" s="75"/>
      <c r="L320" s="75"/>
      <c r="M320" s="75"/>
      <c r="N320" s="75"/>
      <c r="O320" s="75"/>
      <c r="P320" s="75"/>
      <c r="Q320" s="75"/>
    </row>
    <row r="321" spans="1:17" s="79" customFormat="1" x14ac:dyDescent="0.25">
      <c r="A321" s="76"/>
      <c r="B321" s="77"/>
      <c r="C321" s="77"/>
      <c r="D321" s="78"/>
      <c r="G321" s="75"/>
      <c r="H321" s="75"/>
      <c r="I321" s="75"/>
      <c r="J321" s="75"/>
      <c r="K321" s="75"/>
      <c r="L321" s="75"/>
      <c r="M321" s="75"/>
      <c r="N321" s="75"/>
      <c r="O321" s="75"/>
      <c r="P321" s="75"/>
      <c r="Q321" s="75"/>
    </row>
    <row r="322" spans="1:17" s="79" customFormat="1" x14ac:dyDescent="0.25">
      <c r="A322" s="76"/>
      <c r="B322" s="77"/>
      <c r="C322" s="77"/>
      <c r="D322" s="78"/>
      <c r="G322" s="75"/>
      <c r="H322" s="75"/>
      <c r="I322" s="75"/>
      <c r="J322" s="75"/>
      <c r="K322" s="75"/>
      <c r="L322" s="75"/>
      <c r="M322" s="75"/>
      <c r="N322" s="75"/>
      <c r="O322" s="75"/>
      <c r="P322" s="75"/>
      <c r="Q322" s="75"/>
    </row>
    <row r="323" spans="1:17" s="79" customFormat="1" x14ac:dyDescent="0.25">
      <c r="A323" s="76"/>
      <c r="B323" s="77"/>
      <c r="C323" s="77"/>
      <c r="D323" s="78"/>
      <c r="G323" s="75"/>
      <c r="H323" s="75"/>
      <c r="I323" s="75"/>
      <c r="J323" s="75"/>
      <c r="K323" s="75"/>
      <c r="L323" s="75"/>
      <c r="M323" s="75"/>
      <c r="N323" s="75"/>
      <c r="O323" s="75"/>
      <c r="P323" s="75"/>
      <c r="Q323" s="75"/>
    </row>
    <row r="324" spans="1:17" s="79" customFormat="1" x14ac:dyDescent="0.25">
      <c r="A324" s="76"/>
      <c r="B324" s="77"/>
      <c r="C324" s="77"/>
      <c r="D324" s="78"/>
      <c r="G324" s="75"/>
      <c r="H324" s="75"/>
      <c r="I324" s="75"/>
      <c r="J324" s="75"/>
      <c r="K324" s="75"/>
      <c r="L324" s="75"/>
      <c r="M324" s="75"/>
      <c r="N324" s="75"/>
      <c r="O324" s="75"/>
      <c r="P324" s="75"/>
      <c r="Q324" s="75"/>
    </row>
    <row r="325" spans="1:17" s="79" customFormat="1" x14ac:dyDescent="0.25">
      <c r="A325" s="76"/>
      <c r="B325" s="77"/>
      <c r="C325" s="77"/>
      <c r="D325" s="78"/>
      <c r="G325" s="75"/>
      <c r="H325" s="75"/>
      <c r="I325" s="75"/>
      <c r="J325" s="75"/>
      <c r="K325" s="75"/>
      <c r="L325" s="75"/>
      <c r="M325" s="75"/>
      <c r="N325" s="75"/>
      <c r="O325" s="75"/>
      <c r="P325" s="75"/>
      <c r="Q325" s="75"/>
    </row>
    <row r="326" spans="1:17" s="79" customFormat="1" x14ac:dyDescent="0.25">
      <c r="A326" s="76"/>
      <c r="B326" s="77"/>
      <c r="C326" s="77"/>
      <c r="D326" s="78"/>
      <c r="G326" s="75"/>
      <c r="H326" s="75"/>
      <c r="I326" s="75"/>
      <c r="J326" s="75"/>
      <c r="K326" s="75"/>
      <c r="L326" s="75"/>
      <c r="M326" s="75"/>
      <c r="N326" s="75"/>
      <c r="O326" s="75"/>
      <c r="P326" s="75"/>
      <c r="Q326" s="75"/>
    </row>
    <row r="327" spans="1:17" s="79" customFormat="1" x14ac:dyDescent="0.25">
      <c r="A327" s="76"/>
      <c r="B327" s="77"/>
      <c r="C327" s="77"/>
      <c r="D327" s="78"/>
      <c r="G327" s="75"/>
      <c r="H327" s="75"/>
      <c r="I327" s="75"/>
      <c r="J327" s="75"/>
      <c r="K327" s="75"/>
      <c r="L327" s="75"/>
      <c r="M327" s="75"/>
      <c r="N327" s="75"/>
      <c r="O327" s="75"/>
      <c r="P327" s="75"/>
      <c r="Q327" s="75"/>
    </row>
    <row r="328" spans="1:17" s="79" customFormat="1" x14ac:dyDescent="0.25">
      <c r="A328" s="76"/>
      <c r="B328" s="77"/>
      <c r="C328" s="77"/>
      <c r="D328" s="78"/>
      <c r="G328" s="75"/>
      <c r="H328" s="75"/>
      <c r="I328" s="75"/>
      <c r="J328" s="75"/>
      <c r="K328" s="75"/>
      <c r="L328" s="75"/>
      <c r="M328" s="75"/>
      <c r="N328" s="75"/>
      <c r="O328" s="75"/>
      <c r="P328" s="75"/>
      <c r="Q328" s="75"/>
    </row>
    <row r="329" spans="1:17" s="79" customFormat="1" x14ac:dyDescent="0.25">
      <c r="A329" s="76"/>
      <c r="B329" s="77"/>
      <c r="C329" s="77"/>
      <c r="D329" s="78"/>
      <c r="G329" s="75"/>
      <c r="H329" s="75"/>
      <c r="I329" s="75"/>
      <c r="J329" s="75"/>
      <c r="K329" s="75"/>
      <c r="L329" s="75"/>
      <c r="M329" s="75"/>
      <c r="N329" s="75"/>
      <c r="O329" s="75"/>
      <c r="P329" s="75"/>
      <c r="Q329" s="75"/>
    </row>
    <row r="330" spans="1:17" s="79" customFormat="1" x14ac:dyDescent="0.25">
      <c r="A330" s="76"/>
      <c r="B330" s="77"/>
      <c r="C330" s="77"/>
      <c r="D330" s="78"/>
      <c r="G330" s="75"/>
      <c r="H330" s="75"/>
      <c r="I330" s="75"/>
      <c r="J330" s="75"/>
      <c r="K330" s="75"/>
      <c r="L330" s="75"/>
      <c r="M330" s="75"/>
      <c r="N330" s="75"/>
      <c r="O330" s="75"/>
      <c r="P330" s="75"/>
      <c r="Q330" s="75"/>
    </row>
    <row r="331" spans="1:17" s="79" customFormat="1" x14ac:dyDescent="0.25">
      <c r="A331" s="76"/>
      <c r="B331" s="77"/>
      <c r="C331" s="77"/>
      <c r="D331" s="78"/>
      <c r="G331" s="75"/>
      <c r="H331" s="75"/>
      <c r="I331" s="75"/>
      <c r="J331" s="75"/>
      <c r="K331" s="75"/>
      <c r="L331" s="75"/>
      <c r="M331" s="75"/>
      <c r="N331" s="75"/>
      <c r="O331" s="75"/>
      <c r="P331" s="75"/>
      <c r="Q331" s="75"/>
    </row>
    <row r="332" spans="1:17" s="79" customFormat="1" x14ac:dyDescent="0.25">
      <c r="A332" s="76"/>
      <c r="B332" s="77"/>
      <c r="C332" s="77"/>
      <c r="D332" s="78"/>
      <c r="G332" s="75"/>
      <c r="H332" s="75"/>
      <c r="I332" s="75"/>
      <c r="J332" s="75"/>
      <c r="K332" s="75"/>
      <c r="L332" s="75"/>
      <c r="M332" s="75"/>
      <c r="N332" s="75"/>
      <c r="O332" s="75"/>
      <c r="P332" s="75"/>
      <c r="Q332" s="75"/>
    </row>
    <row r="333" spans="1:17" s="79" customFormat="1" x14ac:dyDescent="0.25">
      <c r="A333" s="76"/>
      <c r="B333" s="77"/>
      <c r="C333" s="77"/>
      <c r="D333" s="78"/>
      <c r="G333" s="75"/>
      <c r="H333" s="75"/>
      <c r="I333" s="75"/>
      <c r="J333" s="75"/>
      <c r="K333" s="75"/>
      <c r="L333" s="75"/>
      <c r="M333" s="75"/>
      <c r="N333" s="75"/>
      <c r="O333" s="75"/>
      <c r="P333" s="75"/>
      <c r="Q333" s="75"/>
    </row>
    <row r="334" spans="1:17" s="79" customFormat="1" x14ac:dyDescent="0.25">
      <c r="A334" s="76"/>
      <c r="B334" s="77"/>
      <c r="C334" s="77"/>
      <c r="D334" s="78"/>
      <c r="G334" s="75"/>
      <c r="H334" s="75"/>
      <c r="I334" s="75"/>
      <c r="J334" s="75"/>
      <c r="K334" s="75"/>
      <c r="L334" s="75"/>
      <c r="M334" s="75"/>
      <c r="N334" s="75"/>
      <c r="O334" s="75"/>
      <c r="P334" s="75"/>
      <c r="Q334" s="75"/>
    </row>
    <row r="335" spans="1:17" s="79" customFormat="1" x14ac:dyDescent="0.25">
      <c r="A335" s="76"/>
      <c r="B335" s="77"/>
      <c r="C335" s="77"/>
      <c r="D335" s="78"/>
      <c r="G335" s="75"/>
      <c r="H335" s="75"/>
      <c r="I335" s="75"/>
      <c r="J335" s="75"/>
      <c r="K335" s="75"/>
      <c r="L335" s="75"/>
      <c r="M335" s="75"/>
      <c r="N335" s="75"/>
      <c r="O335" s="75"/>
      <c r="P335" s="75"/>
      <c r="Q335" s="75"/>
    </row>
    <row r="336" spans="1:17" s="79" customFormat="1" x14ac:dyDescent="0.25">
      <c r="A336" s="76"/>
      <c r="B336" s="77"/>
      <c r="C336" s="77"/>
      <c r="D336" s="78"/>
      <c r="G336" s="75"/>
      <c r="H336" s="75"/>
      <c r="I336" s="75"/>
      <c r="J336" s="75"/>
      <c r="K336" s="75"/>
      <c r="L336" s="75"/>
      <c r="M336" s="75"/>
      <c r="N336" s="75"/>
      <c r="O336" s="75"/>
      <c r="P336" s="75"/>
      <c r="Q336" s="75"/>
    </row>
    <row r="337" spans="1:17" s="79" customFormat="1" x14ac:dyDescent="0.25">
      <c r="A337" s="76"/>
      <c r="B337" s="77"/>
      <c r="C337" s="77"/>
      <c r="D337" s="78"/>
      <c r="G337" s="75"/>
      <c r="H337" s="75"/>
      <c r="I337" s="75"/>
      <c r="J337" s="75"/>
      <c r="K337" s="75"/>
      <c r="L337" s="75"/>
      <c r="M337" s="75"/>
      <c r="N337" s="75"/>
      <c r="O337" s="75"/>
      <c r="P337" s="75"/>
      <c r="Q337" s="75"/>
    </row>
    <row r="338" spans="1:17" s="79" customFormat="1" x14ac:dyDescent="0.25">
      <c r="A338" s="76"/>
      <c r="B338" s="77"/>
      <c r="C338" s="77"/>
      <c r="D338" s="78"/>
      <c r="G338" s="75"/>
      <c r="H338" s="75"/>
      <c r="I338" s="75"/>
      <c r="J338" s="75"/>
      <c r="K338" s="75"/>
      <c r="L338" s="75"/>
      <c r="M338" s="75"/>
      <c r="N338" s="75"/>
      <c r="O338" s="75"/>
      <c r="P338" s="75"/>
      <c r="Q338" s="75"/>
    </row>
    <row r="339" spans="1:17" s="79" customFormat="1" x14ac:dyDescent="0.25">
      <c r="A339" s="76"/>
      <c r="B339" s="77"/>
      <c r="C339" s="77"/>
      <c r="D339" s="78"/>
      <c r="G339" s="75"/>
      <c r="H339" s="75"/>
      <c r="I339" s="75"/>
      <c r="J339" s="75"/>
      <c r="K339" s="75"/>
      <c r="L339" s="75"/>
      <c r="M339" s="75"/>
      <c r="N339" s="75"/>
      <c r="O339" s="75"/>
      <c r="P339" s="75"/>
      <c r="Q339" s="75"/>
    </row>
    <row r="340" spans="1:17" s="79" customFormat="1" x14ac:dyDescent="0.25">
      <c r="A340" s="76"/>
      <c r="B340" s="77"/>
      <c r="C340" s="77"/>
      <c r="D340" s="78"/>
      <c r="G340" s="75"/>
      <c r="H340" s="75"/>
      <c r="I340" s="75"/>
      <c r="J340" s="75"/>
      <c r="K340" s="75"/>
      <c r="L340" s="75"/>
      <c r="M340" s="75"/>
      <c r="N340" s="75"/>
      <c r="O340" s="75"/>
      <c r="P340" s="75"/>
      <c r="Q340" s="75"/>
    </row>
    <row r="341" spans="1:17" s="79" customFormat="1" x14ac:dyDescent="0.25">
      <c r="A341" s="76"/>
      <c r="B341" s="77"/>
      <c r="C341" s="77"/>
      <c r="D341" s="78"/>
      <c r="G341" s="75"/>
      <c r="H341" s="75"/>
      <c r="I341" s="75"/>
      <c r="J341" s="75"/>
      <c r="K341" s="75"/>
      <c r="L341" s="75"/>
      <c r="M341" s="75"/>
      <c r="N341" s="75"/>
      <c r="O341" s="75"/>
      <c r="P341" s="75"/>
      <c r="Q341" s="75"/>
    </row>
    <row r="342" spans="1:17" s="79" customFormat="1" x14ac:dyDescent="0.25">
      <c r="A342" s="76"/>
      <c r="B342" s="77"/>
      <c r="C342" s="77"/>
      <c r="D342" s="78"/>
      <c r="G342" s="75"/>
      <c r="H342" s="75"/>
      <c r="I342" s="75"/>
      <c r="J342" s="75"/>
      <c r="K342" s="75"/>
      <c r="L342" s="75"/>
      <c r="M342" s="75"/>
      <c r="N342" s="75"/>
      <c r="O342" s="75"/>
      <c r="P342" s="75"/>
      <c r="Q342" s="75"/>
    </row>
    <row r="343" spans="1:17" s="79" customFormat="1" x14ac:dyDescent="0.25">
      <c r="A343" s="76"/>
      <c r="B343" s="77"/>
      <c r="C343" s="77"/>
      <c r="D343" s="78"/>
      <c r="G343" s="75"/>
      <c r="H343" s="75"/>
      <c r="I343" s="75"/>
      <c r="J343" s="75"/>
      <c r="K343" s="75"/>
      <c r="L343" s="75"/>
      <c r="M343" s="75"/>
      <c r="N343" s="75"/>
      <c r="O343" s="75"/>
      <c r="P343" s="75"/>
      <c r="Q343" s="75"/>
    </row>
    <row r="344" spans="1:17" s="79" customFormat="1" x14ac:dyDescent="0.25">
      <c r="A344" s="76"/>
      <c r="B344" s="77"/>
      <c r="C344" s="77"/>
      <c r="D344" s="78"/>
      <c r="G344" s="75"/>
      <c r="H344" s="75"/>
      <c r="I344" s="75"/>
      <c r="J344" s="75"/>
      <c r="K344" s="75"/>
      <c r="L344" s="75"/>
      <c r="M344" s="75"/>
      <c r="N344" s="75"/>
      <c r="O344" s="75"/>
      <c r="P344" s="75"/>
      <c r="Q344" s="75"/>
    </row>
    <row r="345" spans="1:17" s="79" customFormat="1" x14ac:dyDescent="0.25">
      <c r="A345" s="76"/>
      <c r="B345" s="77"/>
      <c r="C345" s="77"/>
      <c r="D345" s="78"/>
      <c r="G345" s="75"/>
      <c r="H345" s="75"/>
      <c r="I345" s="75"/>
      <c r="J345" s="75"/>
      <c r="K345" s="75"/>
      <c r="L345" s="75"/>
      <c r="M345" s="75"/>
      <c r="N345" s="75"/>
      <c r="O345" s="75"/>
      <c r="P345" s="75"/>
      <c r="Q345" s="75"/>
    </row>
    <row r="346" spans="1:17" s="79" customFormat="1" x14ac:dyDescent="0.25">
      <c r="A346" s="76"/>
      <c r="B346" s="77"/>
      <c r="C346" s="77"/>
      <c r="D346" s="78"/>
      <c r="G346" s="75"/>
      <c r="H346" s="75"/>
      <c r="I346" s="75"/>
      <c r="J346" s="75"/>
      <c r="K346" s="75"/>
      <c r="L346" s="75"/>
      <c r="M346" s="75"/>
      <c r="N346" s="75"/>
      <c r="O346" s="75"/>
      <c r="P346" s="75"/>
      <c r="Q346" s="75"/>
    </row>
    <row r="347" spans="1:17" s="79" customFormat="1" x14ac:dyDescent="0.25">
      <c r="A347" s="76"/>
      <c r="B347" s="77"/>
      <c r="C347" s="77"/>
      <c r="D347" s="78"/>
      <c r="G347" s="75"/>
      <c r="H347" s="75"/>
      <c r="I347" s="75"/>
      <c r="J347" s="75"/>
      <c r="K347" s="75"/>
      <c r="L347" s="75"/>
      <c r="M347" s="75"/>
      <c r="N347" s="75"/>
      <c r="O347" s="75"/>
      <c r="P347" s="75"/>
      <c r="Q347" s="75"/>
    </row>
    <row r="348" spans="1:17" s="79" customFormat="1" x14ac:dyDescent="0.25">
      <c r="A348" s="76"/>
      <c r="B348" s="77"/>
      <c r="C348" s="77"/>
      <c r="D348" s="78"/>
      <c r="G348" s="75"/>
      <c r="H348" s="75"/>
      <c r="I348" s="75"/>
      <c r="J348" s="75"/>
      <c r="K348" s="75"/>
      <c r="L348" s="75"/>
      <c r="M348" s="75"/>
      <c r="N348" s="75"/>
      <c r="O348" s="75"/>
      <c r="P348" s="75"/>
      <c r="Q348" s="75"/>
    </row>
    <row r="349" spans="1:17" s="79" customFormat="1" x14ac:dyDescent="0.25">
      <c r="A349" s="76"/>
      <c r="B349" s="77"/>
      <c r="C349" s="77"/>
      <c r="D349" s="78"/>
      <c r="G349" s="75"/>
      <c r="H349" s="75"/>
      <c r="I349" s="75"/>
      <c r="J349" s="75"/>
      <c r="K349" s="75"/>
      <c r="L349" s="75"/>
      <c r="M349" s="75"/>
      <c r="N349" s="75"/>
      <c r="O349" s="75"/>
      <c r="P349" s="75"/>
      <c r="Q349" s="75"/>
    </row>
    <row r="350" spans="1:17" s="79" customFormat="1" x14ac:dyDescent="0.25">
      <c r="A350" s="76"/>
      <c r="B350" s="77"/>
      <c r="C350" s="77"/>
      <c r="D350" s="78"/>
      <c r="G350" s="75"/>
      <c r="H350" s="75"/>
      <c r="I350" s="75"/>
      <c r="J350" s="75"/>
      <c r="K350" s="75"/>
      <c r="L350" s="75"/>
      <c r="M350" s="75"/>
      <c r="N350" s="75"/>
      <c r="O350" s="75"/>
      <c r="P350" s="75"/>
      <c r="Q350" s="75"/>
    </row>
    <row r="351" spans="1:17" s="79" customFormat="1" x14ac:dyDescent="0.25">
      <c r="A351" s="76"/>
      <c r="B351" s="77"/>
      <c r="C351" s="77"/>
      <c r="D351" s="78"/>
      <c r="G351" s="75"/>
      <c r="H351" s="75"/>
      <c r="I351" s="75"/>
      <c r="J351" s="75"/>
      <c r="K351" s="75"/>
      <c r="L351" s="75"/>
      <c r="M351" s="75"/>
      <c r="N351" s="75"/>
      <c r="O351" s="75"/>
      <c r="P351" s="75"/>
      <c r="Q351" s="75"/>
    </row>
    <row r="352" spans="1:17" s="79" customFormat="1" x14ac:dyDescent="0.25">
      <c r="A352" s="76"/>
      <c r="B352" s="77"/>
      <c r="C352" s="77"/>
      <c r="D352" s="78"/>
      <c r="G352" s="75"/>
      <c r="H352" s="75"/>
      <c r="I352" s="75"/>
      <c r="J352" s="75"/>
      <c r="K352" s="75"/>
      <c r="L352" s="75"/>
      <c r="M352" s="75"/>
      <c r="N352" s="75"/>
      <c r="O352" s="75"/>
      <c r="P352" s="75"/>
      <c r="Q352" s="75"/>
    </row>
    <row r="353" spans="1:17" s="79" customFormat="1" x14ac:dyDescent="0.25">
      <c r="A353" s="76"/>
      <c r="B353" s="77"/>
      <c r="C353" s="77"/>
      <c r="D353" s="78"/>
      <c r="G353" s="75"/>
      <c r="H353" s="75"/>
      <c r="I353" s="75"/>
      <c r="J353" s="75"/>
      <c r="K353" s="75"/>
      <c r="L353" s="75"/>
      <c r="M353" s="75"/>
      <c r="N353" s="75"/>
      <c r="O353" s="75"/>
      <c r="P353" s="75"/>
      <c r="Q353" s="75"/>
    </row>
    <row r="354" spans="1:17" s="79" customFormat="1" x14ac:dyDescent="0.25">
      <c r="A354" s="76"/>
      <c r="B354" s="77"/>
      <c r="C354" s="77"/>
      <c r="D354" s="78"/>
      <c r="G354" s="75"/>
      <c r="H354" s="75"/>
      <c r="I354" s="75"/>
      <c r="J354" s="75"/>
      <c r="K354" s="75"/>
      <c r="L354" s="75"/>
      <c r="M354" s="75"/>
      <c r="N354" s="75"/>
      <c r="O354" s="75"/>
      <c r="P354" s="75"/>
      <c r="Q354" s="75"/>
    </row>
    <row r="355" spans="1:17" s="79" customFormat="1" x14ac:dyDescent="0.25">
      <c r="A355" s="76"/>
      <c r="B355" s="77"/>
      <c r="C355" s="77"/>
      <c r="D355" s="78"/>
      <c r="G355" s="75"/>
      <c r="H355" s="75"/>
      <c r="I355" s="75"/>
      <c r="J355" s="75"/>
      <c r="K355" s="75"/>
      <c r="L355" s="75"/>
      <c r="M355" s="75"/>
      <c r="N355" s="75"/>
      <c r="O355" s="75"/>
      <c r="P355" s="75"/>
      <c r="Q355" s="75"/>
    </row>
    <row r="356" spans="1:17" s="79" customFormat="1" x14ac:dyDescent="0.25">
      <c r="A356" s="76"/>
      <c r="B356" s="77"/>
      <c r="C356" s="77"/>
      <c r="D356" s="78"/>
      <c r="G356" s="75"/>
      <c r="H356" s="75"/>
      <c r="I356" s="75"/>
      <c r="J356" s="75"/>
      <c r="K356" s="75"/>
      <c r="L356" s="75"/>
      <c r="M356" s="75"/>
      <c r="N356" s="75"/>
      <c r="O356" s="75"/>
      <c r="P356" s="75"/>
      <c r="Q356" s="75"/>
    </row>
    <row r="357" spans="1:17" s="79" customFormat="1" x14ac:dyDescent="0.25">
      <c r="A357" s="76"/>
      <c r="B357" s="77"/>
      <c r="C357" s="77"/>
      <c r="D357" s="78"/>
      <c r="G357" s="75"/>
      <c r="H357" s="75"/>
      <c r="I357" s="75"/>
      <c r="J357" s="75"/>
      <c r="K357" s="75"/>
      <c r="L357" s="75"/>
      <c r="M357" s="75"/>
      <c r="N357" s="75"/>
      <c r="O357" s="75"/>
      <c r="P357" s="75"/>
      <c r="Q357" s="75"/>
    </row>
    <row r="358" spans="1:17" s="79" customFormat="1" x14ac:dyDescent="0.25">
      <c r="A358" s="76"/>
      <c r="B358" s="77"/>
      <c r="C358" s="77"/>
      <c r="D358" s="78"/>
      <c r="G358" s="75"/>
      <c r="H358" s="75"/>
      <c r="I358" s="75"/>
      <c r="J358" s="75"/>
      <c r="K358" s="75"/>
      <c r="L358" s="75"/>
      <c r="M358" s="75"/>
      <c r="N358" s="75"/>
      <c r="O358" s="75"/>
      <c r="P358" s="75"/>
      <c r="Q358" s="75"/>
    </row>
    <row r="359" spans="1:17" s="79" customFormat="1" x14ac:dyDescent="0.25">
      <c r="A359" s="76"/>
      <c r="B359" s="77"/>
      <c r="C359" s="77"/>
      <c r="D359" s="78"/>
      <c r="G359" s="75"/>
      <c r="H359" s="75"/>
      <c r="I359" s="75"/>
      <c r="J359" s="75"/>
      <c r="K359" s="75"/>
      <c r="L359" s="75"/>
      <c r="M359" s="75"/>
      <c r="N359" s="75"/>
      <c r="O359" s="75"/>
      <c r="P359" s="75"/>
      <c r="Q359" s="75"/>
    </row>
    <row r="360" spans="1:17" s="79" customFormat="1" x14ac:dyDescent="0.25">
      <c r="A360" s="76"/>
      <c r="B360" s="77"/>
      <c r="C360" s="77"/>
      <c r="D360" s="78"/>
      <c r="G360" s="75"/>
      <c r="H360" s="75"/>
      <c r="I360" s="75"/>
      <c r="J360" s="75"/>
      <c r="K360" s="75"/>
      <c r="L360" s="75"/>
      <c r="M360" s="75"/>
      <c r="N360" s="75"/>
      <c r="O360" s="75"/>
      <c r="P360" s="75"/>
      <c r="Q360" s="75"/>
    </row>
    <row r="361" spans="1:17" s="79" customFormat="1" x14ac:dyDescent="0.25">
      <c r="A361" s="76"/>
      <c r="B361" s="77"/>
      <c r="C361" s="77"/>
      <c r="D361" s="78"/>
      <c r="G361" s="75"/>
      <c r="H361" s="75"/>
      <c r="I361" s="75"/>
      <c r="J361" s="75"/>
      <c r="K361" s="75"/>
      <c r="L361" s="75"/>
      <c r="M361" s="75"/>
      <c r="N361" s="75"/>
      <c r="O361" s="75"/>
      <c r="P361" s="75"/>
      <c r="Q361" s="75"/>
    </row>
    <row r="362" spans="1:17" s="79" customFormat="1" x14ac:dyDescent="0.25">
      <c r="A362" s="76"/>
      <c r="B362" s="77"/>
      <c r="C362" s="77"/>
      <c r="D362" s="78"/>
      <c r="G362" s="75"/>
      <c r="H362" s="75"/>
      <c r="I362" s="75"/>
      <c r="J362" s="75"/>
      <c r="K362" s="75"/>
      <c r="L362" s="75"/>
      <c r="M362" s="75"/>
      <c r="N362" s="75"/>
      <c r="O362" s="75"/>
      <c r="P362" s="75"/>
      <c r="Q362" s="75"/>
    </row>
  </sheetData>
  <mergeCells count="32">
    <mergeCell ref="P8:P10"/>
    <mergeCell ref="N22:R22"/>
    <mergeCell ref="N6:P6"/>
    <mergeCell ref="E7:E10"/>
    <mergeCell ref="F7:F10"/>
    <mergeCell ref="J7:J10"/>
    <mergeCell ref="K7:L7"/>
    <mergeCell ref="N7:N10"/>
    <mergeCell ref="O7:P7"/>
    <mergeCell ref="K8:K10"/>
    <mergeCell ref="L8:L10"/>
    <mergeCell ref="O8:O10"/>
    <mergeCell ref="R4:R10"/>
    <mergeCell ref="I5:L5"/>
    <mergeCell ref="M5:P5"/>
    <mergeCell ref="J6:L6"/>
    <mergeCell ref="M6:M10"/>
    <mergeCell ref="A1:R1"/>
    <mergeCell ref="A2:R2"/>
    <mergeCell ref="A3:R3"/>
    <mergeCell ref="A4:A10"/>
    <mergeCell ref="B4:B10"/>
    <mergeCell ref="C4:C10"/>
    <mergeCell ref="D4:F5"/>
    <mergeCell ref="G4:H5"/>
    <mergeCell ref="I4:P4"/>
    <mergeCell ref="Q4:Q10"/>
    <mergeCell ref="D6:D10"/>
    <mergeCell ref="E6:F6"/>
    <mergeCell ref="G6:G10"/>
    <mergeCell ref="H6:H10"/>
    <mergeCell ref="I6:I10"/>
  </mergeCells>
  <printOptions horizontalCentered="1"/>
  <pageMargins left="0.5" right="0.5" top="0.5" bottom="0.5" header="0.25" footer="0.25"/>
  <pageSetup paperSize="9" scale="61" fitToHeight="0" orientation="landscape" useFirstPageNumber="1" r:id="rId1"/>
  <headerFooter>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PL1.TTrUB</vt:lpstr>
      <vt:lpstr>PL2. TTrUB</vt:lpstr>
      <vt:lpstr>PL1.NQ</vt:lpstr>
      <vt:lpstr>PL2. NQ</vt:lpstr>
      <vt:lpstr>PL1.NQ!Print_Area</vt:lpstr>
      <vt:lpstr>PL1.TTrUB!Print_Area</vt:lpstr>
      <vt:lpstr>'PL2. NQ'!Print_Area</vt:lpstr>
      <vt:lpstr>'PL2. TTrUB'!Print_Area</vt:lpstr>
      <vt:lpstr>PL1.NQ!Print_Titles</vt:lpstr>
      <vt:lpstr>PL1.TTrUB!Print_Titles</vt:lpstr>
      <vt:lpstr>'PL2. NQ'!Print_Titles</vt:lpstr>
      <vt:lpstr>'PL2. TTrUB'!Print_Titles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Phạm Sơn</dc:creator>
  <cp:lastModifiedBy>Nguyễn Trọng Chính</cp:lastModifiedBy>
  <cp:lastPrinted>2022-11-02T07:37:55Z</cp:lastPrinted>
  <dcterms:created xsi:type="dcterms:W3CDTF">2020-09-10T15:28:13Z</dcterms:created>
  <dcterms:modified xsi:type="dcterms:W3CDTF">2022-11-02T07:38:50Z</dcterms:modified>
</cp:coreProperties>
</file>