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065"/>
  </bookViews>
  <sheets>
    <sheet name="PL 1 - Chi tieu KT-XH 6 thang" sheetId="1" r:id="rId1"/>
  </sheets>
  <definedNames>
    <definedName name="______a1" hidden="1">{"'Sheet1'!$L$16"}</definedName>
    <definedName name="______B1" hidden="1">{"'Sheet1'!$L$16"}</definedName>
    <definedName name="______ban2" hidden="1">{"'Sheet1'!$L$16"}</definedName>
    <definedName name="______h1" hidden="1">{"'Sheet1'!$L$16"}</definedName>
    <definedName name="______hu1" hidden="1">{"'Sheet1'!$L$16"}</definedName>
    <definedName name="______hu2" hidden="1">{"'Sheet1'!$L$16"}</definedName>
    <definedName name="______hu5" hidden="1">{"'Sheet1'!$L$16"}</definedName>
    <definedName name="______hu6" hidden="1">{"'Sheet1'!$L$16"}</definedName>
    <definedName name="______M36" hidden="1">{"'Sheet1'!$L$16"}</definedName>
    <definedName name="______PA3" hidden="1">{"'Sheet1'!$L$16"}</definedName>
    <definedName name="______Pl2" hidden="1">{"'Sheet1'!$L$16"}</definedName>
    <definedName name="______Tru21" hidden="1">{"'Sheet1'!$L$16"}</definedName>
    <definedName name="_____NSO2" hidden="1">{"'Sheet1'!$L$16"}</definedName>
    <definedName name="____a1" hidden="1">{"'Sheet1'!$L$16"}</definedName>
    <definedName name="____B1" hidden="1">{"'Sheet1'!$L$16"}</definedName>
    <definedName name="____ban2" hidden="1">{"'Sheet1'!$L$16"}</definedName>
    <definedName name="____h1" hidden="1">{"'Sheet1'!$L$16"}</definedName>
    <definedName name="____hu1" hidden="1">{"'Sheet1'!$L$16"}</definedName>
    <definedName name="____hu2" hidden="1">{"'Sheet1'!$L$16"}</definedName>
    <definedName name="____hu5" hidden="1">{"'Sheet1'!$L$16"}</definedName>
    <definedName name="____hu6" hidden="1">{"'Sheet1'!$L$16"}</definedName>
    <definedName name="____M36" hidden="1">{"'Sheet1'!$L$16"}</definedName>
    <definedName name="____PA3" hidden="1">{"'Sheet1'!$L$16"}</definedName>
    <definedName name="____Pl2" hidden="1">{"'Sheet1'!$L$16"}</definedName>
    <definedName name="____Tru21" hidden="1">{"'Sheet1'!$L$16"}</definedName>
    <definedName name="___a1" hidden="1">{"'Sheet1'!$L$16"}</definedName>
    <definedName name="___B1" hidden="1">{"'Sheet1'!$L$16"}</definedName>
    <definedName name="___ban2" hidden="1">{"'Sheet1'!$L$16"}</definedName>
    <definedName name="___h1" hidden="1">{"'Sheet1'!$L$16"}</definedName>
    <definedName name="___hu1" hidden="1">{"'Sheet1'!$L$16"}</definedName>
    <definedName name="___hu2" hidden="1">{"'Sheet1'!$L$16"}</definedName>
    <definedName name="___hu5" hidden="1">{"'Sheet1'!$L$16"}</definedName>
    <definedName name="___hu6" hidden="1">{"'Sheet1'!$L$16"}</definedName>
    <definedName name="___M36" hidden="1">{"'Sheet1'!$L$16"}</definedName>
    <definedName name="___NSO2" hidden="1">{"'Sheet1'!$L$16"}</definedName>
    <definedName name="___PA3" hidden="1">{"'Sheet1'!$L$16"}</definedName>
    <definedName name="___Pl2" hidden="1">{"'Sheet1'!$L$16"}</definedName>
    <definedName name="___Tru21" hidden="1">{"'Sheet1'!$L$16"}</definedName>
    <definedName name="__a1" hidden="1">{"'Sheet1'!$L$16"}</definedName>
    <definedName name="__B1" hidden="1">{"'Sheet1'!$L$16"}</definedName>
    <definedName name="__ban2" hidden="1">{"'Sheet1'!$L$16"}</definedName>
    <definedName name="__h1" hidden="1">{"'Sheet1'!$L$16"}</definedName>
    <definedName name="__hu1" hidden="1">{"'Sheet1'!$L$16"}</definedName>
    <definedName name="__hu2" hidden="1">{"'Sheet1'!$L$16"}</definedName>
    <definedName name="__hu5" hidden="1">{"'Sheet1'!$L$16"}</definedName>
    <definedName name="__hu6" hidden="1">{"'Sheet1'!$L$16"}</definedName>
    <definedName name="__M36" hidden="1">{"'Sheet1'!$L$16"}</definedName>
    <definedName name="__NSO2" hidden="1">{"'Sheet1'!$L$16"}</definedName>
    <definedName name="__PA3" hidden="1">{"'Sheet1'!$L$16"}</definedName>
    <definedName name="__Pl2" hidden="1">{"'Sheet1'!$L$16"}</definedName>
    <definedName name="__Tru21" hidden="1">{"'Sheet1'!$L$16"}</definedName>
    <definedName name="_a1" hidden="1">{"'Sheet1'!$L$16"}</definedName>
    <definedName name="_B1" hidden="1">{"'Sheet1'!$L$16"}</definedName>
    <definedName name="_ban2" hidden="1">{"'Sheet1'!$L$16"}</definedName>
    <definedName name="_Fill" hidden="1">#REF!</definedName>
    <definedName name="_xlnm._FilterDatabase" hidden="1">#REF!</definedName>
    <definedName name="_h1" hidden="1">{"'Sheet1'!$L$16"}</definedName>
    <definedName name="_hu1" hidden="1">{"'Sheet1'!$L$16"}</definedName>
    <definedName name="_hu2" hidden="1">{"'Sheet1'!$L$16"}</definedName>
    <definedName name="_hu5" hidden="1">{"'Sheet1'!$L$16"}</definedName>
    <definedName name="_hu6" hidden="1">{"'Sheet1'!$L$16"}</definedName>
    <definedName name="_M36" hidden="1">{"'Sheet1'!$L$16"}</definedName>
    <definedName name="_NSO2" hidden="1">{"'Sheet1'!$L$16"}</definedName>
    <definedName name="_Order1" hidden="1">255</definedName>
    <definedName name="_Order2" hidden="1">255</definedName>
    <definedName name="_PA3" hidden="1">{"'Sheet1'!$L$16"}</definedName>
    <definedName name="_Pl2" hidden="1">{"'Sheet1'!$L$16"}</definedName>
    <definedName name="_Sort" hidden="1">#REF!</definedName>
    <definedName name="_Tru21" hidden="1">{"'Sheet1'!$L$16"}</definedName>
    <definedName name="a" hidden="1">{"'Sheet1'!$L$16"}</definedName>
    <definedName name="anscount" hidden="1">3</definedName>
    <definedName name="ATGT" hidden="1">{"'Sheet1'!$L$16"}</definedName>
    <definedName name="chitietbgiang2" hidden="1">{"'Sheet1'!$L$16"}</definedName>
    <definedName name="CoCauN" hidden="1">{"'Sheet1'!$L$16"}</definedName>
    <definedName name="CTCT1" hidden="1">{"'Sheet1'!$L$16"}</definedName>
    <definedName name="dđ" hidden="1">{"'Sheet1'!$L$16"}</definedName>
    <definedName name="g" hidden="1">{"'Sheet1'!$L$16"}</definedName>
    <definedName name="gkhon" hidden="1">#REF!</definedName>
    <definedName name="h" hidden="1">{"'Sheet1'!$L$16"}</definedName>
    <definedName name="htlm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" hidden="1">{"'Sheet1'!$L$16"}</definedName>
    <definedName name="HUU" hidden="1">{"'Sheet1'!$L$16"}</definedName>
    <definedName name="huy" hidden="1">{"'Sheet1'!$L$16"}</definedName>
    <definedName name="j" hidden="1">{"'Sheet1'!$L$16"}</definedName>
    <definedName name="k" hidden="1">{"'Sheet1'!$L$16"}</definedName>
    <definedName name="khongtruotgia" hidden="1">{"'Sheet1'!$L$16"}</definedName>
    <definedName name="ksbn" hidden="1">{"'Sheet1'!$L$16"}</definedName>
    <definedName name="kshn" hidden="1">{"'Sheet1'!$L$16"}</definedName>
    <definedName name="ksls" hidden="1">{"'Sheet1'!$L$16"}</definedName>
    <definedName name="l" hidden="1">{"'Sheet1'!$L$16"}</definedName>
    <definedName name="langson" hidden="1">{"'Sheet1'!$L$16"}</definedName>
    <definedName name="m" hidden="1">{"'Sheet1'!$L$16"}</definedName>
    <definedName name="mo" hidden="1">{"'Sheet1'!$L$16"}</definedName>
    <definedName name="moi" hidden="1">{"'Sheet1'!$L$16"}</definedName>
    <definedName name="n" hidden="1">{"'Sheet1'!$L$16"}</definedName>
    <definedName name="PAIII_" hidden="1">{"'Sheet1'!$L$16"}</definedName>
    <definedName name="PMS" hidden="1">{"'Sheet1'!$L$16"}</definedName>
    <definedName name="_xlnm.Print_Area" localSheetId="0">'PL 1 - Chi tieu KT-XH 6 thang'!$A$1:$G$70</definedName>
    <definedName name="_xlnm.Print_Titles" localSheetId="0">'PL 1 - Chi tieu KT-XH 6 thang'!$4:$5</definedName>
    <definedName name="t" hidden="1">{"'Sheet1'!$L$16"}</definedName>
    <definedName name="tha" hidden="1">{"'Sheet1'!$L$16"}</definedName>
    <definedName name="ttttt" hidden="1">{"'Sheet1'!$L$16"}</definedName>
    <definedName name="TTTTTTTTT" hidden="1">{"'Sheet1'!$L$16"}</definedName>
    <definedName name="ttttttttttt" hidden="1">{"'Sheet1'!$L$16"}</definedName>
    <definedName name="tuyennhanh" hidden="1">{"'Sheet1'!$L$16"}</definedName>
    <definedName name="u" hidden="1">{"'Sheet1'!$L$16"}</definedName>
    <definedName name="ư" hidden="1">{"'Sheet1'!$L$16"}</definedName>
    <definedName name="v" hidden="1">{"'Sheet1'!$L$16"}</definedName>
    <definedName name="vcoto" hidden="1">{"'Sheet1'!$L$16"}</definedName>
    <definedName name="Viet" hidden="1">{"'Sheet1'!$L$16"}</definedName>
    <definedName name="xls" hidden="1">{"'Sheet1'!$L$16"}</definedName>
    <definedName name="xlttbninh" hidden="1">{"'Sheet1'!$L$16"}</definedName>
    <definedName name="Z_5D369097_71CD_4673_AE1E_B76FD841D485_.wvu.PrintArea" localSheetId="0" hidden="1">'PL 1 - Chi tieu KT-XH 6 thang'!$A$1:$G$70</definedName>
    <definedName name="Z_5D369097_71CD_4673_AE1E_B76FD841D485_.wvu.PrintTitles" localSheetId="0" hidden="1">'PL 1 - Chi tieu KT-XH 6 thang'!$4:$5</definedName>
    <definedName name="Z_5D369097_71CD_4673_AE1E_B76FD841D485_.wvu.Rows" localSheetId="0" hidden="1">'PL 1 - Chi tieu KT-XH 6 thang'!$1:$1,'PL 1 - Chi tieu KT-XH 6 thang'!$6:$27,'PL 1 - Chi tieu KT-XH 6 thang'!$52:$55</definedName>
  </definedNames>
  <calcPr calcId="144525"/>
  <customWorkbookViews>
    <customWorkbookView name="Vanxuan - Personal View" guid="{5D369097-71CD-4673-AE1E-B76FD841D485}" mergeInterval="0" personalView="1" maximized="1" xWindow="1" yWindow="1" windowWidth="1366" windowHeight="536" activeSheetId="1"/>
  </customWorkbookViews>
</workbook>
</file>

<file path=xl/calcChain.xml><?xml version="1.0" encoding="utf-8"?>
<calcChain xmlns="http://schemas.openxmlformats.org/spreadsheetml/2006/main">
  <c r="D42" i="1" l="1"/>
  <c r="D46" i="1"/>
  <c r="F63" i="1" l="1"/>
  <c r="E63" i="1"/>
  <c r="F62" i="1"/>
  <c r="E62" i="1"/>
  <c r="F60" i="1"/>
  <c r="E60" i="1"/>
  <c r="F56" i="1" l="1"/>
  <c r="E56" i="1"/>
  <c r="F51" i="1"/>
  <c r="E51" i="1"/>
  <c r="F49" i="1" l="1"/>
  <c r="E49" i="1"/>
  <c r="F48" i="1"/>
  <c r="E48" i="1"/>
  <c r="E50" i="1"/>
  <c r="E47" i="1"/>
  <c r="E46" i="1"/>
  <c r="F50" i="1"/>
  <c r="F47" i="1"/>
  <c r="F46" i="1"/>
  <c r="E45" i="1" l="1"/>
  <c r="E44" i="1"/>
  <c r="E43" i="1"/>
  <c r="E42" i="1"/>
  <c r="F45" i="1"/>
  <c r="F44" i="1"/>
  <c r="F43" i="1"/>
  <c r="F42" i="1"/>
  <c r="E41" i="1"/>
  <c r="D32" i="1" l="1"/>
  <c r="E10" i="1" l="1"/>
  <c r="E11" i="1"/>
  <c r="E12" i="1"/>
  <c r="E18" i="1"/>
  <c r="E19" i="1"/>
  <c r="E22" i="1"/>
  <c r="D23" i="1"/>
  <c r="E23" i="1"/>
  <c r="E24" i="1"/>
  <c r="E25" i="1"/>
  <c r="E26" i="1"/>
  <c r="E27" i="1"/>
  <c r="E54" i="1"/>
  <c r="E55" i="1"/>
  <c r="E20" i="1" l="1"/>
  <c r="E16" i="1"/>
  <c r="E15" i="1"/>
  <c r="E17" i="1"/>
  <c r="E8" i="1"/>
  <c r="E9" i="1" l="1"/>
  <c r="E13" i="1"/>
  <c r="E7" i="1"/>
</calcChain>
</file>

<file path=xl/sharedStrings.xml><?xml version="1.0" encoding="utf-8"?>
<sst xmlns="http://schemas.openxmlformats.org/spreadsheetml/2006/main" count="176" uniqueCount="71">
  <si>
    <t>"</t>
  </si>
  <si>
    <t>%</t>
  </si>
  <si>
    <t>Triệu đồng</t>
  </si>
  <si>
    <t xml:space="preserve">     Phân theo khu vực</t>
  </si>
  <si>
    <t>-</t>
  </si>
  <si>
    <t>TT</t>
  </si>
  <si>
    <t>Chỉ tiêu</t>
  </si>
  <si>
    <t>Ghi chú</t>
  </si>
  <si>
    <t>I</t>
  </si>
  <si>
    <t>CHỈ TIÊU KINH TẾ TỔNG HỢP</t>
  </si>
  <si>
    <t>Nông, Lâm nghiệp và Thuỷ sản</t>
  </si>
  <si>
    <t>Công nghiệp và Xây dựng</t>
  </si>
  <si>
    <t>Dịch vụ</t>
  </si>
  <si>
    <t>Công nghiệp</t>
  </si>
  <si>
    <t>Xây dựng</t>
  </si>
  <si>
    <t>Giá trị sản xuất theo giá so sánh 2010</t>
  </si>
  <si>
    <t>Giá trị sản xuất theo giá hiện hành</t>
  </si>
  <si>
    <t>Tổng sản phẩm trên địa bàn (GRDP) theo giá hiện hành</t>
  </si>
  <si>
    <t>Thuế sản phẩm trừ trợ cấp sản phẩm</t>
  </si>
  <si>
    <t xml:space="preserve"> Giá trị sản xuất ngành xây dựng</t>
  </si>
  <si>
    <t>Theo giá hiện hành</t>
  </si>
  <si>
    <t>Theo giá so sánh 2010</t>
  </si>
  <si>
    <t>Nguồn vốn khác</t>
  </si>
  <si>
    <t>?</t>
  </si>
  <si>
    <t>nt</t>
  </si>
  <si>
    <t>Thu nội địa</t>
  </si>
  <si>
    <t>Thu xuất nhập khẩu</t>
  </si>
  <si>
    <t>tỷ đồng</t>
  </si>
  <si>
    <t>Thực hiện 6 tháng đầu năm 2018</t>
  </si>
  <si>
    <t>PHỤ LỤC - MỘT SỐ CHỈ TIÊU KINH TẾ XÃ HỘI CHỦ YẾU 6 THÁNG ĐẦU NĂM 2018</t>
  </si>
  <si>
    <t xml:space="preserve">Tốc độ tăng trưởng kinh tế GRDP </t>
  </si>
  <si>
    <t>Nông, lâm nghiệp, thủy sản</t>
  </si>
  <si>
    <t>+</t>
  </si>
  <si>
    <t>Riêng dịch vụ</t>
  </si>
  <si>
    <t>Cơ cấu kinh tế</t>
  </si>
  <si>
    <t>Nông, lâm nghiệp và thuỷ sản</t>
  </si>
  <si>
    <t>Công nghiệp và xây dựng</t>
  </si>
  <si>
    <t>Thuế sản phẩm trừ trợ cấp</t>
  </si>
  <si>
    <t>Tổng sản lượng lương thực</t>
  </si>
  <si>
    <t>vạn tấn</t>
  </si>
  <si>
    <t>Tổng vốn đầu tư phát triển toàn xã hội</t>
  </si>
  <si>
    <t>Vốn khu vực nhà nước</t>
  </si>
  <si>
    <t>Vốn ngoài nhà nước</t>
  </si>
  <si>
    <t>Vốn đầu tư nước ngoài (FDI)</t>
  </si>
  <si>
    <t>Đơn vị tính</t>
  </si>
  <si>
    <t>So sánh (%)</t>
  </si>
  <si>
    <t>Thu ngân sách trên địa bàn</t>
  </si>
  <si>
    <t>Tiền đất</t>
  </si>
  <si>
    <t xml:space="preserve">+ </t>
  </si>
  <si>
    <t>Thuế ngoài quốc doanh</t>
  </si>
  <si>
    <t>Kim ngạch xuất của tỉnh</t>
  </si>
  <si>
    <t>triệu USD</t>
  </si>
  <si>
    <t>Xuất khẩu thép</t>
  </si>
  <si>
    <t>Giải quyết việc làm mới</t>
  </si>
  <si>
    <t>Với KH
 năm 2018</t>
  </si>
  <si>
    <t>người</t>
  </si>
  <si>
    <t>Trong đó:</t>
  </si>
  <si>
    <t>Xuất khẩu lao động</t>
  </si>
  <si>
    <t>Làm việc tại tỉnh</t>
  </si>
  <si>
    <t>Tỷ lệ dân số tham gia BHYT</t>
  </si>
  <si>
    <t>tăng 6,5%</t>
  </si>
  <si>
    <t>đạt</t>
  </si>
  <si>
    <t>Tỷ lệ trẻ em dưới 5 tuổi bị suy dinh dưỡng</t>
  </si>
  <si>
    <t>giảm 0,5%</t>
  </si>
  <si>
    <t xml:space="preserve">Số giường bệnh/1 vạn dân </t>
  </si>
  <si>
    <t>giường/1 vạn dân</t>
  </si>
  <si>
    <t>tăng 5,7 giường</t>
  </si>
  <si>
    <t>kế hoạch 2018</t>
  </si>
  <si>
    <t>thực hiện cùng kỳ 2017</t>
  </si>
  <si>
    <t>Với cùng kỳ
 năm 2017</t>
  </si>
  <si>
    <t>ỦY BAN NHÂN DÂN TỈNH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</si>
</sst>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_₫_-;\-* #,##0\ _₫_-;_-* &quot;-&quot;\ _₫_-;_-@_-"/>
    <numFmt numFmtId="165" formatCode="_-* #,##0.00\ _₫_-;\-* #,##0.00\ _₫_-;_-* &quot;-&quot;??\ _₫_-;_-@_-"/>
    <numFmt numFmtId="166" formatCode="_(* #,##0_);_(* \(#,##0\);_(* &quot;-&quot;??_);_(@_)"/>
    <numFmt numFmtId="167" formatCode="0.000"/>
    <numFmt numFmtId="168" formatCode="0.00000"/>
    <numFmt numFmtId="169" formatCode="#,##0.0_);\(#,##0.0\)"/>
    <numFmt numFmtId="170" formatCode="#,##0.000_);\(#,##0.000\)"/>
    <numFmt numFmtId="171" formatCode="&quot;True&quot;;&quot;True&quot;;&quot;False&quot;"/>
    <numFmt numFmtId="172" formatCode="_-&quot;ñ&quot;* #,##0_-;\-&quot;ñ&quot;* #,##0_-;_-&quot;ñ&quot;* &quot;-&quot;_-;_-@_-"/>
    <numFmt numFmtId="173" formatCode="00.000"/>
    <numFmt numFmtId="174" formatCode="&quot;?&quot;#,##0;&quot;?&quot;\-#,##0"/>
    <numFmt numFmtId="175" formatCode="&quot;\&quot;#,##0;[Red]&quot;\&quot;&quot;\&quot;\-#,##0"/>
    <numFmt numFmtId="176" formatCode="_-* #,##0\ &quot;F&quot;_-;\-* #,##0\ &quot;F&quot;_-;_-* &quot;-&quot;\ &quot;F&quot;_-;_-@_-"/>
    <numFmt numFmtId="177" formatCode="#.##00"/>
    <numFmt numFmtId="178" formatCode="_-* #,##0_-;\-* #,##0_-;_-* &quot;-&quot;_-;_-@_-"/>
    <numFmt numFmtId="179" formatCode="_-* #,##0.00_-;\-* #,##0.00_-;_-* &quot;-&quot;??_-;_-@_-"/>
    <numFmt numFmtId="180" formatCode="_-* #,##0\ _F_-;\-* #,##0\ _F_-;_-* &quot;-&quot;\ _F_-;_-@_-"/>
    <numFmt numFmtId="181" formatCode="_-&quot;$&quot;* #,##0_-;\-&quot;$&quot;* #,##0_-;_-&quot;$&quot;* &quot;-&quot;_-;_-@_-"/>
    <numFmt numFmtId="182" formatCode="_-* #,##0.00\ _F_-;\-* #,##0.00\ _F_-;_-* &quot;-&quot;??\ _F_-;_-@_-"/>
    <numFmt numFmtId="183" formatCode="_-* #,##0.00\ _ñ_-;\-* #,##0.00\ _ñ_-;_-* &quot;-&quot;??\ _ñ_-;_-@_-"/>
    <numFmt numFmtId="184" formatCode="_-* #,##0.00\ _ñ_-;_-* #,##0.00\ _ñ\-;_-* &quot;-&quot;??\ _ñ_-;_-@_-"/>
    <numFmt numFmtId="185" formatCode="_(&quot;$&quot;\ * #,##0_);_(&quot;$&quot;\ * \(#,##0\);_(&quot;$&quot;\ * &quot;-&quot;_);_(@_)"/>
    <numFmt numFmtId="186" formatCode="_-* #,##0\ &quot;ñ&quot;_-;\-* #,##0\ &quot;ñ&quot;_-;_-* &quot;-&quot;\ &quot;ñ&quot;_-;_-@_-"/>
    <numFmt numFmtId="187" formatCode="_-* #,##0\ _ñ_-;\-* #,##0\ _ñ_-;_-* &quot;-&quot;\ _ñ_-;_-@_-"/>
    <numFmt numFmtId="188" formatCode="_-* #,##0\ _ñ_-;_-* #,##0\ _ñ\-;_-* &quot;-&quot;\ _ñ_-;_-@_-"/>
    <numFmt numFmtId="189" formatCode="_ &quot;\&quot;* #,##0_ ;_ &quot;\&quot;* \-#,##0_ ;_ &quot;\&quot;* &quot;-&quot;_ ;_ @_ "/>
    <numFmt numFmtId="190" formatCode="&quot;\&quot;#,##0.00;[Red]&quot;\&quot;\-#,##0.00"/>
    <numFmt numFmtId="191" formatCode="&quot;\&quot;#,##0;[Red]&quot;\&quot;\-#,##0"/>
    <numFmt numFmtId="192" formatCode="_ * #,##0_)\ &quot;F&quot;_ ;_ * \(#,##0\)\ &quot;F&quot;_ ;_ * &quot;-&quot;_)\ &quot;F&quot;_ ;_ @_ "/>
    <numFmt numFmtId="193" formatCode="&quot;£&quot;#,##0.00;\-&quot;£&quot;#,##0.00"/>
    <numFmt numFmtId="194" formatCode="_ * #,##0_)\ _$_ ;_ * \(#,##0\)\ _$_ ;_ * &quot;-&quot;_)\ _$_ ;_ @_ "/>
    <numFmt numFmtId="195" formatCode="_-&quot;F&quot;* #,##0_-;\-&quot;F&quot;* #,##0_-;_-&quot;F&quot;* &quot;-&quot;_-;_-@_-"/>
    <numFmt numFmtId="196" formatCode="_ * #,##0_ ;_ * \-#,##0_ ;_ * &quot;-&quot;_ ;_ @_ "/>
    <numFmt numFmtId="197" formatCode="_ * #,##0.00_)&quot;$&quot;_ ;_ * \(#,##0.00\)&quot;$&quot;_ ;_ * &quot;-&quot;??_)&quot;$&quot;_ ;_ @_ "/>
    <numFmt numFmtId="198" formatCode="_ * #,##0.00_ ;_ * \-#,##0.00_ ;_ * &quot;-&quot;??_ ;_ @_ "/>
    <numFmt numFmtId="199" formatCode="_ * #,##0.0_)_$_ ;_ * \(#,##0.0\)_$_ ;_ * &quot;-&quot;??_)_$_ ;_ @_ "/>
    <numFmt numFmtId="200" formatCode=";;"/>
    <numFmt numFmtId="201" formatCode="0.0%"/>
    <numFmt numFmtId="202" formatCode="&quot;$&quot;#,##0.00"/>
    <numFmt numFmtId="203" formatCode="_ * #,##0.00_)&quot;£&quot;_ ;_ * \(#,##0.00\)&quot;£&quot;_ ;_ * &quot;-&quot;??_)&quot;£&quot;_ ;_ @_ "/>
    <numFmt numFmtId="204" formatCode="_-&quot;$&quot;* #,##0.00_-;\-&quot;$&quot;* #,##0.00_-;_-&quot;$&quot;* &quot;-&quot;??_-;_-@_-"/>
    <numFmt numFmtId="205" formatCode="0.0%;\(0.0%\)"/>
    <numFmt numFmtId="206" formatCode="_-* #,##0.00\ &quot;F&quot;_-;\-* #,##0.00\ &quot;F&quot;_-;_-* &quot;-&quot;??\ &quot;F&quot;_-;_-@_-"/>
    <numFmt numFmtId="207" formatCode="0.000_)"/>
    <numFmt numFmtId="208" formatCode="_-* #,##0\ _$_-;\-* #,##0\ _$_-;_-* &quot;-&quot;\ _$_-;_-@_-"/>
    <numFmt numFmtId="209" formatCode="_-* #,##0.00\ _$_-;\-* #,##0.00\ _$_-;_-* &quot;-&quot;??\ _$_-;_-@_-"/>
    <numFmt numFmtId="210" formatCode="_-* #,##0.00\ _V_N_D_-;\-* #,##0.00\ _V_N_D_-;_-* &quot;-&quot;??\ _V_N_D_-;_-@_-"/>
    <numFmt numFmtId="211" formatCode="#\ ###\ ###"/>
    <numFmt numFmtId="212" formatCode="_ &quot;R&quot;\ * #,##0_ ;_ &quot;R&quot;\ * \-#,##0_ ;_ &quot;R&quot;\ * &quot;-&quot;_ ;_ @_ "/>
    <numFmt numFmtId="213" formatCode="\$#,##0\ ;\(\$#,##0\)"/>
    <numFmt numFmtId="214" formatCode="#\ ###\ ##0.0"/>
    <numFmt numFmtId="215" formatCode="_(\§\g\ #,##0_);_(\§\g\ \(#,##0\);_(\§\g\ &quot;-&quot;??_);_(@_)"/>
    <numFmt numFmtId="216" formatCode="_(\§\g\ #,##0_);_(\§\g\ \(#,##0\);_(\§\g\ &quot;-&quot;_);_(@_)"/>
    <numFmt numFmtId="217" formatCode="#\ ###\ ###\ .00"/>
    <numFmt numFmtId="218" formatCode="\§\g#,##0_);\(\§\g#,##0\)"/>
    <numFmt numFmtId="219" formatCode="_-&quot;VND&quot;* #,##0_-;\-&quot;VND&quot;* #,##0_-;_-&quot;VND&quot;* &quot;-&quot;_-;_-@_-"/>
    <numFmt numFmtId="220" formatCode="_(&quot;Rp&quot;* #,##0.00_);_(&quot;Rp&quot;* \(#,##0.00\);_(&quot;Rp&quot;* &quot;-&quot;??_);_(@_)"/>
    <numFmt numFmtId="221" formatCode="#,##0.00\ &quot;FB&quot;;[Red]\-#,##0.00\ &quot;FB&quot;"/>
    <numFmt numFmtId="222" formatCode="#,##0\ &quot;$&quot;;\-#,##0\ &quot;$&quot;"/>
    <numFmt numFmtId="223" formatCode="&quot;$&quot;#,##0;\-&quot;$&quot;#,##0"/>
    <numFmt numFmtId="224" formatCode="_-* #,##0\ _F_B_-;\-* #,##0\ _F_B_-;_-* &quot;-&quot;\ _F_B_-;_-@_-"/>
    <numFmt numFmtId="225" formatCode="#,##0_);\-#,##0_)"/>
    <numFmt numFmtId="226" formatCode="#,###;\-#,###;&quot;&quot;;_(@_)"/>
    <numFmt numFmtId="227" formatCode="&quot;Fr.&quot;\ #,##0.00;&quot;Fr.&quot;\ \-#,##0.00"/>
    <numFmt numFmtId="228" formatCode="#,##0\ &quot;$&quot;_);\(#,##0\ &quot;$&quot;\)"/>
    <numFmt numFmtId="229" formatCode="_-&quot;£&quot;* #,##0_-;\-&quot;£&quot;* #,##0_-;_-&quot;£&quot;* &quot;-&quot;_-;_-@_-"/>
    <numFmt numFmtId="230" formatCode="&quot;Fr.&quot;\ #,##0.00;[Red]&quot;Fr.&quot;\ \-#,##0.00"/>
    <numFmt numFmtId="231" formatCode="_ &quot;Fr.&quot;\ * #,##0_ ;_ &quot;Fr.&quot;\ * \-#,##0_ ;_ &quot;Fr.&quot;\ * &quot;-&quot;_ ;_ @_ "/>
    <numFmt numFmtId="232" formatCode="&quot;\&quot;#,##0;[Red]\-&quot;\&quot;#,##0"/>
    <numFmt numFmtId="233" formatCode="&quot;\&quot;#,##0.00;\-&quot;\&quot;#,##0.00"/>
    <numFmt numFmtId="234" formatCode="0.00_)"/>
    <numFmt numFmtId="235" formatCode="#,##0.00_);\-#,##0.00_)"/>
    <numFmt numFmtId="236" formatCode="#"/>
    <numFmt numFmtId="237" formatCode="&quot;¡Ì&quot;#,##0;[Red]\-&quot;¡Ì&quot;#,##0"/>
    <numFmt numFmtId="238" formatCode="#,##0.00\ &quot;F&quot;;[Red]\-#,##0.00\ &quot;F&quot;"/>
    <numFmt numFmtId="239" formatCode="&quot;£&quot;#,##0;[Red]\-&quot;£&quot;#,##0"/>
    <numFmt numFmtId="240" formatCode="0.00000000000E+00;\?"/>
    <numFmt numFmtId="241" formatCode="#,##0.00\ \ "/>
    <numFmt numFmtId="242" formatCode="_ * #,##0_ ;_ * \-#,##0_ ;_ * &quot;-&quot;??_ ;_ @_ "/>
    <numFmt numFmtId="243" formatCode="_(* #.##0.00_);_(* \(#.##0.00\);_(* &quot;-&quot;??_);_(@_)"/>
    <numFmt numFmtId="244" formatCode="#,##0.00\ \ \ \ "/>
    <numFmt numFmtId="245" formatCode="&quot;$&quot;#,##0;[Red]\-&quot;$&quot;#,##0"/>
    <numFmt numFmtId="246" formatCode="#,##0\ &quot;F&quot;;[Red]\-#,##0\ &quot;F&quot;"/>
    <numFmt numFmtId="247" formatCode="_ * #.##._ ;_ * \-#.##._ ;_ * &quot;-&quot;??_ ;_ @_ⴆ"/>
    <numFmt numFmtId="248" formatCode="_-* #,##0\ _F_-;\-* #,##0\ _F_-;_-* &quot;-&quot;??\ _F_-;_-@_-"/>
    <numFmt numFmtId="249" formatCode="_-* ###,0&quot;.&quot;00_-;\-* ###,0&quot;.&quot;00_-;_-* &quot;-&quot;??_-;_-@_-"/>
    <numFmt numFmtId="250" formatCode="_-&quot;$&quot;* ###,0&quot;.&quot;00_-;\-&quot;$&quot;* ###,0&quot;.&quot;00_-;_-&quot;$&quot;* &quot;-&quot;??_-;_-@_-"/>
    <numFmt numFmtId="251" formatCode="#,##0.00\ &quot;F&quot;;\-#,##0.00\ &quot;F&quot;"/>
    <numFmt numFmtId="252" formatCode="&quot;\&quot;#,##0;&quot;\&quot;&quot;\&quot;&quot;\&quot;&quot;\&quot;&quot;\&quot;&quot;\&quot;&quot;\&quot;\-#,##0"/>
    <numFmt numFmtId="253" formatCode="#,##0&quot;F&quot;_);[Red]\(#,##0&quot;F&quot;\)"/>
    <numFmt numFmtId="254" formatCode="_(* #,##0.0_);_(* \(#,##0.0\);_(* &quot;-&quot;??_);_(@_)"/>
    <numFmt numFmtId="255" formatCode="_(* #,##0.00_);_(* \(#,##0.00\);_(* &quot;-&quot;_);_(@_)"/>
  </numFmts>
  <fonts count="186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.VnTime"/>
      <family val="2"/>
    </font>
    <font>
      <sz val="13"/>
      <name val=".VnTime"/>
      <family val="2"/>
    </font>
    <font>
      <sz val="10"/>
      <name val=".Vn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3"/>
    </font>
    <font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2"/>
      <name val="VNI-Times"/>
    </font>
    <font>
      <sz val="10"/>
      <color indexed="8"/>
      <name val="MS Sans Serif"/>
      <family val="2"/>
    </font>
    <font>
      <sz val="12"/>
      <name val="돋움체"/>
      <family val="3"/>
      <charset val="129"/>
    </font>
    <font>
      <sz val="11"/>
      <name val="VNI-Times"/>
    </font>
    <font>
      <sz val="12"/>
      <name val="VNtimes new roman"/>
      <family val="2"/>
    </font>
    <font>
      <sz val="10"/>
      <name val=".VnTime"/>
      <family val="2"/>
    </font>
    <font>
      <sz val="11"/>
      <name val="??"/>
      <family val="3"/>
    </font>
    <font>
      <sz val="10"/>
      <name val="?? ??"/>
      <family val="1"/>
      <charset val="136"/>
    </font>
    <font>
      <sz val="10"/>
      <name val="VNI-Times"/>
    </font>
    <font>
      <sz val="12"/>
      <name val=".VnArial"/>
      <family val="2"/>
    </font>
    <font>
      <sz val="10"/>
      <name val="??"/>
      <family val="3"/>
      <charset val="129"/>
    </font>
    <font>
      <sz val="12"/>
      <name val="????"/>
      <family val="1"/>
      <charset val="136"/>
    </font>
    <font>
      <sz val="12"/>
      <name val="Courier"/>
      <family val="3"/>
    </font>
    <font>
      <sz val="10"/>
      <name val="AngsanaUPC"/>
      <family val="1"/>
    </font>
    <font>
      <sz val="12"/>
      <name val="|??¢¥¢¬¨Ï"/>
      <family val="1"/>
      <charset val="129"/>
    </font>
    <font>
      <sz val="10"/>
      <name val="Helv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2"/>
      <name val="???"/>
    </font>
    <font>
      <sz val="11"/>
      <name val="‚l‚r ‚oƒSƒVƒbƒN"/>
      <family val="3"/>
      <charset val="128"/>
    </font>
    <font>
      <sz val="11"/>
      <name val="–¾’©"/>
      <family val="1"/>
      <charset val="128"/>
    </font>
    <font>
      <sz val="14"/>
      <name val="Terminal"/>
      <family val="3"/>
      <charset val="128"/>
    </font>
    <font>
      <sz val="14"/>
      <name val="VnTime"/>
    </font>
    <font>
      <b/>
      <u/>
      <sz val="14"/>
      <color indexed="8"/>
      <name val=".VnBook-AntiquaH"/>
      <family val="2"/>
    </font>
    <font>
      <sz val="11"/>
      <name val=".VnTime"/>
      <family val="2"/>
    </font>
    <font>
      <b/>
      <u/>
      <sz val="10"/>
      <name val="VNI-Times"/>
    </font>
    <font>
      <b/>
      <sz val="10"/>
      <name val=".VnArial"/>
      <family val="2"/>
    </font>
    <font>
      <sz val="12"/>
      <color indexed="10"/>
      <name val=".VnArial Narrow"/>
      <family val="2"/>
    </font>
    <font>
      <sz val="12"/>
      <color indexed="8"/>
      <name val="¹ÙÅÁÃ¼"/>
      <family val="1"/>
      <charset val="129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4"/>
      <name val=".VnTimeH"/>
      <family val="2"/>
    </font>
    <font>
      <sz val="14"/>
      <name val=".VnTime"/>
      <family val="2"/>
    </font>
    <font>
      <sz val="14"/>
      <name val="VNI-Times"/>
    </font>
    <font>
      <sz val="12"/>
      <name val="¹UAAA¼"/>
      <family val="3"/>
      <charset val="129"/>
    </font>
    <font>
      <sz val="8"/>
      <name val="Times New Roman"/>
      <family val="1"/>
    </font>
    <font>
      <b/>
      <sz val="12"/>
      <color indexed="63"/>
      <name val="VNI-Times"/>
    </font>
    <font>
      <sz val="12"/>
      <name val="¹ÙÅÁÃ¼"/>
      <charset val="129"/>
    </font>
    <font>
      <sz val="12"/>
      <name val="¹UAAA¼"/>
      <family val="3"/>
    </font>
    <font>
      <sz val="12"/>
      <name val="Tms Rmn"/>
    </font>
    <font>
      <sz val="11"/>
      <name val="µ¸¿ò"/>
      <charset val="129"/>
    </font>
    <font>
      <sz val="10"/>
      <name val="±¼¸²A¼"/>
      <family val="3"/>
      <charset val="129"/>
    </font>
    <font>
      <sz val="12"/>
      <name val="¹ÙÅÁÃ¼"/>
      <family val="1"/>
      <charset val="129"/>
    </font>
    <font>
      <sz val="10"/>
      <name val="Helv"/>
    </font>
    <font>
      <b/>
      <sz val="10"/>
      <name val="Helv"/>
    </font>
    <font>
      <sz val="10"/>
      <name val="VNI-Aptima"/>
    </font>
    <font>
      <sz val="11"/>
      <name val="Tms Rmn"/>
    </font>
    <font>
      <sz val="11"/>
      <color indexed="8"/>
      <name val="Arial"/>
      <family val="2"/>
    </font>
    <font>
      <sz val="14"/>
      <color indexed="8"/>
      <name val=".VnTime"/>
      <family val="2"/>
    </font>
    <font>
      <sz val="11"/>
      <name val="UVnTime"/>
      <family val="2"/>
    </font>
    <font>
      <sz val="9"/>
      <name val="Arial"/>
      <family val="2"/>
      <charset val="163"/>
    </font>
    <font>
      <sz val="10"/>
      <name val=".VnArial Narrow"/>
      <family val="2"/>
    </font>
    <font>
      <sz val="12"/>
      <name val="VNI-Aptima"/>
    </font>
    <font>
      <b/>
      <sz val="12"/>
      <name val="VNTime"/>
      <family val="2"/>
    </font>
    <font>
      <sz val="10"/>
      <name val="MS Serif"/>
      <family val="1"/>
    </font>
    <font>
      <sz val="11"/>
      <name val="VNtimes new roman"/>
      <family val="2"/>
    </font>
    <font>
      <sz val="12"/>
      <name val="Arial"/>
      <family val="2"/>
    </font>
    <font>
      <b/>
      <sz val="12"/>
      <name val="VNTimeH"/>
      <family val="2"/>
    </font>
    <font>
      <sz val="10"/>
      <name val="Arial CE"/>
      <charset val="238"/>
    </font>
    <font>
      <sz val="10"/>
      <color indexed="16"/>
      <name val="MS Serif"/>
      <family val="1"/>
    </font>
    <font>
      <sz val="10"/>
      <name val="VNI-Helve-Condense"/>
    </font>
    <font>
      <sz val="12"/>
      <name val="VNTime"/>
      <family val="2"/>
    </font>
    <font>
      <sz val="10"/>
      <name val=".VnArialH"/>
      <family val="2"/>
    </font>
    <font>
      <b/>
      <sz val="12"/>
      <name val=".VnBook-AntiquaH"/>
      <family val="2"/>
    </font>
    <font>
      <b/>
      <sz val="12"/>
      <color indexed="9"/>
      <name val="Tms Rmn"/>
    </font>
    <font>
      <b/>
      <sz val="12"/>
      <name val="Helv"/>
    </font>
    <font>
      <b/>
      <sz val="12"/>
      <name val="Arial"/>
      <family val="2"/>
    </font>
    <font>
      <b/>
      <sz val="8"/>
      <name val="MS Sans Serif"/>
      <family val="2"/>
    </font>
    <font>
      <b/>
      <sz val="10"/>
      <name val=".VnTime"/>
      <family val="2"/>
    </font>
    <font>
      <b/>
      <sz val="14"/>
      <name val=".VnTimeH"/>
      <family val="2"/>
    </font>
    <font>
      <sz val="12"/>
      <name val="±¼¸²Ã¼"/>
      <family val="3"/>
      <charset val="129"/>
    </font>
    <font>
      <u/>
      <sz val="10"/>
      <color indexed="12"/>
      <name val=".VnTime"/>
      <family val="2"/>
    </font>
    <font>
      <u/>
      <sz val="12"/>
      <color indexed="12"/>
      <name val=".VnTime"/>
      <family val="2"/>
    </font>
    <font>
      <u/>
      <sz val="12"/>
      <color indexed="12"/>
      <name val="Arial"/>
      <family val="2"/>
    </font>
    <font>
      <i/>
      <sz val="10"/>
      <name val=".VnTime"/>
      <family val="2"/>
    </font>
    <font>
      <sz val="8"/>
      <name val="VNarial"/>
      <family val="2"/>
    </font>
    <font>
      <b/>
      <sz val="11"/>
      <name val="Helv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2"/>
      <name val="바탕체"/>
      <family val="1"/>
      <charset val="129"/>
    </font>
    <font>
      <sz val="11"/>
      <color indexed="8"/>
      <name val="Helvetica Neue"/>
    </font>
    <font>
      <sz val="11"/>
      <name val="VNI-Aptima"/>
    </font>
    <font>
      <b/>
      <sz val="11"/>
      <name val="Arial"/>
      <family val="2"/>
    </font>
    <font>
      <sz val="14"/>
      <name val=".VnArial Narrow"/>
      <family val="2"/>
    </font>
    <font>
      <sz val="12"/>
      <name val="Helv"/>
    </font>
    <font>
      <b/>
      <sz val="10"/>
      <name val="MS Sans Serif"/>
      <family val="2"/>
    </font>
    <font>
      <sz val="8"/>
      <name val="Wingdings"/>
      <charset val="2"/>
    </font>
    <font>
      <sz val="8"/>
      <name val="Helv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11"/>
      <name val="3C_Times_T"/>
    </font>
    <font>
      <sz val="8"/>
      <name val="MS Sans Serif"/>
      <family val="2"/>
    </font>
    <font>
      <b/>
      <sz val="10.5"/>
      <name val=".VnAvantH"/>
      <family val="2"/>
    </font>
    <font>
      <sz val="10"/>
      <name val="VNbook-Antiqua"/>
    </font>
    <font>
      <sz val="11"/>
      <color indexed="32"/>
      <name val="VNI-Times"/>
    </font>
    <font>
      <b/>
      <sz val="8"/>
      <color indexed="8"/>
      <name val="Helv"/>
    </font>
    <font>
      <sz val="10"/>
      <name val="Symbol"/>
      <family val="1"/>
      <charset val="2"/>
    </font>
    <font>
      <sz val="13"/>
      <name val=".VnArial"/>
      <family val="2"/>
    </font>
    <font>
      <b/>
      <sz val="10"/>
      <name val="VNI-Univer"/>
    </font>
    <font>
      <sz val="10"/>
      <name val=".VnBook-Antiqua"/>
      <family val="2"/>
    </font>
    <font>
      <b/>
      <sz val="12"/>
      <name val="VNI-Times"/>
    </font>
    <font>
      <sz val="12"/>
      <name val="VNTime"/>
    </font>
    <font>
      <sz val="11"/>
      <name val=".VnAvant"/>
      <family val="2"/>
    </font>
    <font>
      <b/>
      <sz val="13"/>
      <color indexed="8"/>
      <name val=".VnTimeH"/>
      <family val="2"/>
    </font>
    <font>
      <b/>
      <u val="double"/>
      <sz val="12"/>
      <color indexed="12"/>
      <name val=".VnBahamasB"/>
      <family val="2"/>
    </font>
    <font>
      <b/>
      <i/>
      <u/>
      <sz val="12"/>
      <name val=".VnTimeH"/>
      <family val="2"/>
    </font>
    <font>
      <sz val="9.5"/>
      <name val=".VnBlackH"/>
      <family val="2"/>
    </font>
    <font>
      <b/>
      <sz val="10"/>
      <name val=".VnBahamasBH"/>
      <family val="2"/>
    </font>
    <font>
      <b/>
      <sz val="11"/>
      <name val=".VnArialH"/>
      <family val="2"/>
    </font>
    <font>
      <b/>
      <sz val="10"/>
      <name val=".VnTimeH"/>
      <family val="2"/>
    </font>
    <font>
      <b/>
      <sz val="11"/>
      <name val=".VnTimeH"/>
      <family val="2"/>
    </font>
    <font>
      <b/>
      <sz val="10"/>
      <name val=".VnArialH"/>
      <family val="2"/>
    </font>
    <font>
      <sz val="10"/>
      <name val=".VnAvant"/>
      <family val="2"/>
    </font>
    <font>
      <sz val="10"/>
      <name val="VNtimes new roman"/>
      <family val="2"/>
    </font>
    <font>
      <sz val="14"/>
      <name val="VnTime"/>
      <family val="2"/>
    </font>
    <font>
      <b/>
      <sz val="8"/>
      <name val="VN Helvetica"/>
    </font>
    <font>
      <b/>
      <sz val="12"/>
      <name val=".VnTime"/>
      <family val="2"/>
    </font>
    <font>
      <b/>
      <sz val="10"/>
      <name val="VN AvantGBook"/>
    </font>
    <font>
      <b/>
      <sz val="16"/>
      <name val=".VnTime"/>
      <family val="2"/>
    </font>
    <font>
      <sz val="9"/>
      <name val=".VnTime"/>
      <family val="2"/>
    </font>
    <font>
      <sz val="10"/>
      <name val="Geneva"/>
      <family val="2"/>
    </font>
    <font>
      <sz val="14"/>
      <name val=".VnArial"/>
      <family val="2"/>
    </font>
    <font>
      <sz val="16"/>
      <name val="AngsanaUPC"/>
      <family val="3"/>
    </font>
    <font>
      <sz val="14"/>
      <name val="뼻뮝"/>
      <family val="3"/>
    </font>
    <font>
      <sz val="12"/>
      <color indexed="8"/>
      <name val="바탕체"/>
      <family val="3"/>
    </font>
    <font>
      <sz val="12"/>
      <name val="뼻뮝"/>
      <family val="3"/>
    </font>
    <font>
      <sz val="10"/>
      <name val="명조"/>
      <family val="3"/>
      <charset val="129"/>
    </font>
    <font>
      <sz val="9"/>
      <name val="Arial"/>
      <family val="2"/>
    </font>
    <font>
      <sz val="10"/>
      <name val="돋움체"/>
      <family val="3"/>
      <charset val="129"/>
    </font>
    <font>
      <sz val="10"/>
      <name val=" 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  <charset val="163"/>
    </font>
    <font>
      <i/>
      <sz val="14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.5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color theme="0"/>
      <name val="Times New Roman"/>
      <family val="1"/>
    </font>
    <font>
      <b/>
      <sz val="16"/>
      <color theme="0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i/>
      <sz val="12"/>
      <color theme="1"/>
      <name val="Times New Roman"/>
      <family val="1"/>
    </font>
  </fonts>
  <fills count="4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035">
    <xf numFmtId="0" fontId="0" fillId="0" borderId="0"/>
    <xf numFmtId="172" fontId="3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4" fillId="0" borderId="0"/>
    <xf numFmtId="3" fontId="35" fillId="0" borderId="1"/>
    <xf numFmtId="0" fontId="36" fillId="0" borderId="0"/>
    <xf numFmtId="166" fontId="37" fillId="0" borderId="2" applyFont="0" applyBorder="0"/>
    <xf numFmtId="0" fontId="38" fillId="0" borderId="0"/>
    <xf numFmtId="173" fontId="39" fillId="0" borderId="0" applyFont="0" applyFill="0" applyBorder="0" applyAlignment="0" applyProtection="0"/>
    <xf numFmtId="0" fontId="40" fillId="0" borderId="0" applyFont="0" applyFill="0" applyBorder="0" applyAlignment="0" applyProtection="0"/>
    <xf numFmtId="174" fontId="39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41" fillId="0" borderId="0" applyFont="0" applyFill="0" applyBorder="0" applyAlignment="0" applyProtection="0"/>
    <xf numFmtId="176" fontId="4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2" fillId="0" borderId="0" applyFont="0" applyFill="0" applyBorder="0" applyAlignment="0" applyProtection="0"/>
    <xf numFmtId="0" fontId="43" fillId="0" borderId="3"/>
    <xf numFmtId="177" fontId="38" fillId="0" borderId="0" applyFont="0" applyFill="0" applyBorder="0" applyAlignment="0" applyProtection="0"/>
    <xf numFmtId="178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6" fontId="45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7" fillId="0" borderId="0"/>
    <xf numFmtId="0" fontId="3" fillId="0" borderId="0" applyNumberFormat="0" applyFill="0" applyBorder="0" applyAlignment="0" applyProtection="0"/>
    <xf numFmtId="178" fontId="4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180" fontId="4" fillId="0" borderId="0" applyFont="0" applyFill="0" applyBorder="0" applyAlignment="0" applyProtection="0"/>
    <xf numFmtId="42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42" fontId="4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42" fontId="41" fillId="0" borderId="0" applyFont="0" applyFill="0" applyBorder="0" applyAlignment="0" applyProtection="0"/>
    <xf numFmtId="0" fontId="48" fillId="0" borderId="0"/>
    <xf numFmtId="0" fontId="48" fillId="0" borderId="0"/>
    <xf numFmtId="0" fontId="38" fillId="0" borderId="0" applyNumberFormat="0" applyFill="0" applyBorder="0" applyAlignment="0" applyProtection="0"/>
    <xf numFmtId="0" fontId="48" fillId="0" borderId="0"/>
    <xf numFmtId="42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8" fillId="0" borderId="0"/>
    <xf numFmtId="0" fontId="48" fillId="0" borderId="0"/>
    <xf numFmtId="42" fontId="41" fillId="0" borderId="0" applyFont="0" applyFill="0" applyBorder="0" applyAlignment="0" applyProtection="0"/>
    <xf numFmtId="181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82" fontId="41" fillId="0" borderId="0" applyFont="0" applyFill="0" applyBorder="0" applyAlignment="0" applyProtection="0"/>
    <xf numFmtId="179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9" fontId="41" fillId="0" borderId="0" applyFont="0" applyFill="0" applyBorder="0" applyAlignment="0" applyProtection="0"/>
    <xf numFmtId="179" fontId="41" fillId="0" borderId="0" applyFont="0" applyFill="0" applyBorder="0" applyAlignment="0" applyProtection="0"/>
    <xf numFmtId="179" fontId="41" fillId="0" borderId="0" applyFont="0" applyFill="0" applyBorder="0" applyAlignment="0" applyProtection="0"/>
    <xf numFmtId="179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82" fontId="41" fillId="0" borderId="0" applyFont="0" applyFill="0" applyBorder="0" applyAlignment="0" applyProtection="0"/>
    <xf numFmtId="179" fontId="41" fillId="0" borderId="0" applyFont="0" applyFill="0" applyBorder="0" applyAlignment="0" applyProtection="0"/>
    <xf numFmtId="179" fontId="41" fillId="0" borderId="0" applyFont="0" applyFill="0" applyBorder="0" applyAlignment="0" applyProtection="0"/>
    <xf numFmtId="182" fontId="41" fillId="0" borderId="0" applyFont="0" applyFill="0" applyBorder="0" applyAlignment="0" applyProtection="0"/>
    <xf numFmtId="182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9" fontId="41" fillId="0" borderId="0" applyFont="0" applyFill="0" applyBorder="0" applyAlignment="0" applyProtection="0"/>
    <xf numFmtId="182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82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9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83" fontId="41" fillId="0" borderId="0" applyFont="0" applyFill="0" applyBorder="0" applyAlignment="0" applyProtection="0"/>
    <xf numFmtId="184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8" fontId="33" fillId="0" borderId="0" applyFont="0" applyFill="0" applyBorder="0" applyAlignment="0" applyProtection="0"/>
    <xf numFmtId="42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176" fontId="41" fillId="0" borderId="0" applyFont="0" applyFill="0" applyBorder="0" applyAlignment="0" applyProtection="0"/>
    <xf numFmtId="185" fontId="41" fillId="0" borderId="0" applyFont="0" applyFill="0" applyBorder="0" applyAlignment="0" applyProtection="0"/>
    <xf numFmtId="176" fontId="33" fillId="0" borderId="0" applyFont="0" applyFill="0" applyBorder="0" applyAlignment="0" applyProtection="0"/>
    <xf numFmtId="185" fontId="41" fillId="0" borderId="0" applyFont="0" applyFill="0" applyBorder="0" applyAlignment="0" applyProtection="0"/>
    <xf numFmtId="176" fontId="41" fillId="0" borderId="0" applyFont="0" applyFill="0" applyBorder="0" applyAlignment="0" applyProtection="0"/>
    <xf numFmtId="186" fontId="41" fillId="0" borderId="0" applyFont="0" applyFill="0" applyBorder="0" applyAlignment="0" applyProtection="0"/>
    <xf numFmtId="182" fontId="41" fillId="0" borderId="0" applyFont="0" applyFill="0" applyBorder="0" applyAlignment="0" applyProtection="0"/>
    <xf numFmtId="179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9" fontId="41" fillId="0" borderId="0" applyFont="0" applyFill="0" applyBorder="0" applyAlignment="0" applyProtection="0"/>
    <xf numFmtId="179" fontId="41" fillId="0" borderId="0" applyFont="0" applyFill="0" applyBorder="0" applyAlignment="0" applyProtection="0"/>
    <xf numFmtId="179" fontId="41" fillId="0" borderId="0" applyFont="0" applyFill="0" applyBorder="0" applyAlignment="0" applyProtection="0"/>
    <xf numFmtId="179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82" fontId="41" fillId="0" borderId="0" applyFont="0" applyFill="0" applyBorder="0" applyAlignment="0" applyProtection="0"/>
    <xf numFmtId="179" fontId="41" fillId="0" borderId="0" applyFont="0" applyFill="0" applyBorder="0" applyAlignment="0" applyProtection="0"/>
    <xf numFmtId="179" fontId="41" fillId="0" borderId="0" applyFont="0" applyFill="0" applyBorder="0" applyAlignment="0" applyProtection="0"/>
    <xf numFmtId="182" fontId="41" fillId="0" borderId="0" applyFont="0" applyFill="0" applyBorder="0" applyAlignment="0" applyProtection="0"/>
    <xf numFmtId="182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9" fontId="41" fillId="0" borderId="0" applyFont="0" applyFill="0" applyBorder="0" applyAlignment="0" applyProtection="0"/>
    <xf numFmtId="182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82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9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83" fontId="41" fillId="0" borderId="0" applyFont="0" applyFill="0" applyBorder="0" applyAlignment="0" applyProtection="0"/>
    <xf numFmtId="184" fontId="41" fillId="0" borderId="0" applyFont="0" applyFill="0" applyBorder="0" applyAlignment="0" applyProtection="0"/>
    <xf numFmtId="179" fontId="33" fillId="0" borderId="0" applyFont="0" applyFill="0" applyBorder="0" applyAlignment="0" applyProtection="0"/>
    <xf numFmtId="43" fontId="41" fillId="0" borderId="0" applyFont="0" applyFill="0" applyBorder="0" applyAlignment="0" applyProtection="0"/>
    <xf numFmtId="180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80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80" fontId="41" fillId="0" borderId="0" applyFont="0" applyFill="0" applyBorder="0" applyAlignment="0" applyProtection="0"/>
    <xf numFmtId="180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80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80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87" fontId="41" fillId="0" borderId="0" applyFont="0" applyFill="0" applyBorder="0" applyAlignment="0" applyProtection="0"/>
    <xf numFmtId="188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176" fontId="41" fillId="0" borderId="0" applyFont="0" applyFill="0" applyBorder="0" applyAlignment="0" applyProtection="0"/>
    <xf numFmtId="185" fontId="41" fillId="0" borderId="0" applyFont="0" applyFill="0" applyBorder="0" applyAlignment="0" applyProtection="0"/>
    <xf numFmtId="176" fontId="33" fillId="0" borderId="0" applyFont="0" applyFill="0" applyBorder="0" applyAlignment="0" applyProtection="0"/>
    <xf numFmtId="185" fontId="41" fillId="0" borderId="0" applyFont="0" applyFill="0" applyBorder="0" applyAlignment="0" applyProtection="0"/>
    <xf numFmtId="176" fontId="41" fillId="0" borderId="0" applyFont="0" applyFill="0" applyBorder="0" applyAlignment="0" applyProtection="0"/>
    <xf numFmtId="186" fontId="41" fillId="0" borderId="0" applyFont="0" applyFill="0" applyBorder="0" applyAlignment="0" applyProtection="0"/>
    <xf numFmtId="178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80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80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80" fontId="41" fillId="0" borderId="0" applyFont="0" applyFill="0" applyBorder="0" applyAlignment="0" applyProtection="0"/>
    <xf numFmtId="180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80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80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87" fontId="41" fillId="0" borderId="0" applyFont="0" applyFill="0" applyBorder="0" applyAlignment="0" applyProtection="0"/>
    <xf numFmtId="188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82" fontId="41" fillId="0" borderId="0" applyFont="0" applyFill="0" applyBorder="0" applyAlignment="0" applyProtection="0"/>
    <xf numFmtId="179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9" fontId="41" fillId="0" borderId="0" applyFont="0" applyFill="0" applyBorder="0" applyAlignment="0" applyProtection="0"/>
    <xf numFmtId="179" fontId="41" fillId="0" borderId="0" applyFont="0" applyFill="0" applyBorder="0" applyAlignment="0" applyProtection="0"/>
    <xf numFmtId="179" fontId="41" fillId="0" borderId="0" applyFont="0" applyFill="0" applyBorder="0" applyAlignment="0" applyProtection="0"/>
    <xf numFmtId="179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82" fontId="41" fillId="0" borderId="0" applyFont="0" applyFill="0" applyBorder="0" applyAlignment="0" applyProtection="0"/>
    <xf numFmtId="179" fontId="41" fillId="0" borderId="0" applyFont="0" applyFill="0" applyBorder="0" applyAlignment="0" applyProtection="0"/>
    <xf numFmtId="179" fontId="41" fillId="0" borderId="0" applyFont="0" applyFill="0" applyBorder="0" applyAlignment="0" applyProtection="0"/>
    <xf numFmtId="182" fontId="41" fillId="0" borderId="0" applyFont="0" applyFill="0" applyBorder="0" applyAlignment="0" applyProtection="0"/>
    <xf numFmtId="182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9" fontId="41" fillId="0" borderId="0" applyFont="0" applyFill="0" applyBorder="0" applyAlignment="0" applyProtection="0"/>
    <xf numFmtId="182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82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9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83" fontId="41" fillId="0" borderId="0" applyFont="0" applyFill="0" applyBorder="0" applyAlignment="0" applyProtection="0"/>
    <xf numFmtId="184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8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42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6" fontId="41" fillId="0" borderId="0" applyFont="0" applyFill="0" applyBorder="0" applyAlignment="0" applyProtection="0"/>
    <xf numFmtId="185" fontId="41" fillId="0" borderId="0" applyFont="0" applyFill="0" applyBorder="0" applyAlignment="0" applyProtection="0"/>
    <xf numFmtId="176" fontId="33" fillId="0" borderId="0" applyFont="0" applyFill="0" applyBorder="0" applyAlignment="0" applyProtection="0"/>
    <xf numFmtId="185" fontId="41" fillId="0" borderId="0" applyFont="0" applyFill="0" applyBorder="0" applyAlignment="0" applyProtection="0"/>
    <xf numFmtId="176" fontId="4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8" fillId="0" borderId="0"/>
    <xf numFmtId="42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48" fillId="0" borderId="0"/>
    <xf numFmtId="186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178" fontId="33" fillId="0" borderId="0" applyFont="0" applyFill="0" applyBorder="0" applyAlignment="0" applyProtection="0"/>
    <xf numFmtId="180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80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80" fontId="41" fillId="0" borderId="0" applyFont="0" applyFill="0" applyBorder="0" applyAlignment="0" applyProtection="0"/>
    <xf numFmtId="180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80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80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87" fontId="41" fillId="0" borderId="0" applyFont="0" applyFill="0" applyBorder="0" applyAlignment="0" applyProtection="0"/>
    <xf numFmtId="188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82" fontId="41" fillId="0" borderId="0" applyFont="0" applyFill="0" applyBorder="0" applyAlignment="0" applyProtection="0"/>
    <xf numFmtId="179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9" fontId="41" fillId="0" borderId="0" applyFont="0" applyFill="0" applyBorder="0" applyAlignment="0" applyProtection="0"/>
    <xf numFmtId="179" fontId="41" fillId="0" borderId="0" applyFont="0" applyFill="0" applyBorder="0" applyAlignment="0" applyProtection="0"/>
    <xf numFmtId="179" fontId="41" fillId="0" borderId="0" applyFont="0" applyFill="0" applyBorder="0" applyAlignment="0" applyProtection="0"/>
    <xf numFmtId="179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82" fontId="41" fillId="0" borderId="0" applyFont="0" applyFill="0" applyBorder="0" applyAlignment="0" applyProtection="0"/>
    <xf numFmtId="179" fontId="41" fillId="0" borderId="0" applyFont="0" applyFill="0" applyBorder="0" applyAlignment="0" applyProtection="0"/>
    <xf numFmtId="179" fontId="41" fillId="0" borderId="0" applyFont="0" applyFill="0" applyBorder="0" applyAlignment="0" applyProtection="0"/>
    <xf numFmtId="182" fontId="41" fillId="0" borderId="0" applyFont="0" applyFill="0" applyBorder="0" applyAlignment="0" applyProtection="0"/>
    <xf numFmtId="182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9" fontId="41" fillId="0" borderId="0" applyFont="0" applyFill="0" applyBorder="0" applyAlignment="0" applyProtection="0"/>
    <xf numFmtId="182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82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9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83" fontId="41" fillId="0" borderId="0" applyFont="0" applyFill="0" applyBorder="0" applyAlignment="0" applyProtection="0"/>
    <xf numFmtId="184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81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2" fontId="41" fillId="0" borderId="0" applyFont="0" applyFill="0" applyBorder="0" applyAlignment="0" applyProtection="0"/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38" fillId="0" borderId="0" applyNumberFormat="0" applyFill="0" applyBorder="0" applyAlignment="0" applyProtection="0"/>
    <xf numFmtId="0" fontId="48" fillId="0" borderId="0"/>
    <xf numFmtId="0" fontId="48" fillId="0" borderId="0"/>
    <xf numFmtId="189" fontId="51" fillId="0" borderId="0" applyFont="0" applyFill="0" applyBorder="0" applyAlignment="0" applyProtection="0"/>
    <xf numFmtId="190" fontId="52" fillId="0" borderId="0" applyFont="0" applyFill="0" applyBorder="0" applyAlignment="0" applyProtection="0"/>
    <xf numFmtId="191" fontId="52" fillId="0" borderId="0" applyFont="0" applyFill="0" applyBorder="0" applyAlignment="0" applyProtection="0"/>
    <xf numFmtId="0" fontId="53" fillId="0" borderId="0"/>
    <xf numFmtId="0" fontId="54" fillId="0" borderId="0"/>
    <xf numFmtId="0" fontId="53" fillId="0" borderId="0"/>
    <xf numFmtId="1" fontId="55" fillId="0" borderId="1" applyBorder="0" applyAlignment="0">
      <alignment horizontal="center"/>
    </xf>
    <xf numFmtId="0" fontId="3" fillId="0" borderId="0"/>
    <xf numFmtId="3" fontId="35" fillId="0" borderId="1"/>
    <xf numFmtId="3" fontId="35" fillId="0" borderId="1"/>
    <xf numFmtId="0" fontId="56" fillId="2" borderId="0"/>
    <xf numFmtId="189" fontId="51" fillId="0" borderId="0" applyFont="0" applyFill="0" applyBorder="0" applyAlignment="0" applyProtection="0"/>
    <xf numFmtId="0" fontId="56" fillId="2" borderId="0"/>
    <xf numFmtId="0" fontId="56" fillId="2" borderId="0"/>
    <xf numFmtId="0" fontId="57" fillId="2" borderId="0"/>
    <xf numFmtId="0" fontId="57" fillId="2" borderId="0"/>
    <xf numFmtId="189" fontId="51" fillId="0" borderId="0" applyFont="0" applyFill="0" applyBorder="0" applyAlignment="0" applyProtection="0"/>
    <xf numFmtId="0" fontId="57" fillId="2" borderId="0"/>
    <xf numFmtId="0" fontId="57" fillId="2" borderId="0"/>
    <xf numFmtId="0" fontId="58" fillId="0" borderId="0" applyFont="0" applyFill="0" applyBorder="0" applyAlignment="0">
      <alignment horizontal="left"/>
    </xf>
    <xf numFmtId="0" fontId="58" fillId="0" borderId="0" applyFont="0" applyFill="0" applyBorder="0" applyAlignment="0">
      <alignment horizontal="left"/>
    </xf>
    <xf numFmtId="0" fontId="57" fillId="2" borderId="0"/>
    <xf numFmtId="189" fontId="51" fillId="0" borderId="0" applyFont="0" applyFill="0" applyBorder="0" applyAlignment="0" applyProtection="0"/>
    <xf numFmtId="0" fontId="56" fillId="2" borderId="0"/>
    <xf numFmtId="0" fontId="56" fillId="2" borderId="0"/>
    <xf numFmtId="0" fontId="59" fillId="0" borderId="1" applyNumberFormat="0" applyFont="0" applyBorder="0">
      <alignment horizontal="left" indent="2"/>
    </xf>
    <xf numFmtId="0" fontId="58" fillId="0" borderId="0" applyFont="0" applyFill="0" applyBorder="0" applyAlignment="0">
      <alignment horizontal="left"/>
    </xf>
    <xf numFmtId="0" fontId="58" fillId="0" borderId="0" applyFont="0" applyFill="0" applyBorder="0" applyAlignment="0">
      <alignment horizontal="left"/>
    </xf>
    <xf numFmtId="0" fontId="60" fillId="3" borderId="4" applyFont="0" applyFill="0" applyAlignment="0">
      <alignment vertical="center" wrapText="1"/>
    </xf>
    <xf numFmtId="9" fontId="61" fillId="0" borderId="0" applyBorder="0" applyAlignment="0" applyProtection="0"/>
    <xf numFmtId="0" fontId="62" fillId="2" borderId="0"/>
    <xf numFmtId="0" fontId="62" fillId="2" borderId="0"/>
    <xf numFmtId="0" fontId="57" fillId="2" borderId="0"/>
    <xf numFmtId="0" fontId="57" fillId="2" borderId="0"/>
    <xf numFmtId="0" fontId="57" fillId="2" borderId="0"/>
    <xf numFmtId="0" fontId="57" fillId="2" borderId="0"/>
    <xf numFmtId="0" fontId="57" fillId="2" borderId="0"/>
    <xf numFmtId="0" fontId="62" fillId="2" borderId="0"/>
    <xf numFmtId="0" fontId="62" fillId="2" borderId="0"/>
    <xf numFmtId="0" fontId="59" fillId="0" borderId="1" applyNumberFormat="0" applyFont="0" applyBorder="0" applyAlignment="0">
      <alignment horizontal="center"/>
    </xf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3" fillId="0" borderId="0"/>
    <xf numFmtId="0" fontId="63" fillId="2" borderId="0"/>
    <xf numFmtId="0" fontId="63" fillId="2" borderId="0"/>
    <xf numFmtId="0" fontId="57" fillId="2" borderId="0"/>
    <xf numFmtId="0" fontId="57" fillId="2" borderId="0"/>
    <xf numFmtId="0" fontId="57" fillId="2" borderId="0"/>
    <xf numFmtId="0" fontId="57" fillId="2" borderId="0"/>
    <xf numFmtId="0" fontId="57" fillId="2" borderId="0"/>
    <xf numFmtId="0" fontId="63" fillId="2" borderId="0"/>
    <xf numFmtId="0" fontId="64" fillId="0" borderId="0">
      <alignment wrapText="1"/>
    </xf>
    <xf numFmtId="0" fontId="64" fillId="0" borderId="0">
      <alignment wrapText="1"/>
    </xf>
    <xf numFmtId="0" fontId="57" fillId="0" borderId="0">
      <alignment wrapText="1"/>
    </xf>
    <xf numFmtId="0" fontId="57" fillId="0" borderId="0">
      <alignment wrapText="1"/>
    </xf>
    <xf numFmtId="0" fontId="57" fillId="0" borderId="0">
      <alignment wrapText="1"/>
    </xf>
    <xf numFmtId="0" fontId="57" fillId="0" borderId="0">
      <alignment wrapText="1"/>
    </xf>
    <xf numFmtId="0" fontId="57" fillId="0" borderId="0">
      <alignment wrapText="1"/>
    </xf>
    <xf numFmtId="0" fontId="64" fillId="0" borderId="0">
      <alignment wrapText="1"/>
    </xf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166" fontId="65" fillId="0" borderId="5" applyNumberFormat="0" applyFont="0" applyBorder="0" applyAlignment="0">
      <alignment horizontal="center" vertical="center"/>
    </xf>
    <xf numFmtId="0" fontId="38" fillId="0" borderId="0"/>
    <xf numFmtId="0" fontId="38" fillId="0" borderId="0"/>
    <xf numFmtId="0" fontId="38" fillId="0" borderId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66" fillId="0" borderId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1" borderId="0" applyNumberFormat="0" applyBorder="0" applyAlignment="0" applyProtection="0"/>
    <xf numFmtId="192" fontId="67" fillId="0" borderId="0" applyFont="0" applyFill="0" applyBorder="0" applyAlignment="0" applyProtection="0"/>
    <xf numFmtId="0" fontId="68" fillId="0" borderId="0" applyFont="0" applyFill="0" applyBorder="0" applyAlignment="0" applyProtection="0"/>
    <xf numFmtId="193" fontId="36" fillId="0" borderId="0" applyFont="0" applyFill="0" applyBorder="0" applyAlignment="0" applyProtection="0"/>
    <xf numFmtId="194" fontId="67" fillId="0" borderId="0" applyFont="0" applyFill="0" applyBorder="0" applyAlignment="0" applyProtection="0"/>
    <xf numFmtId="0" fontId="68" fillId="0" borderId="0" applyFont="0" applyFill="0" applyBorder="0" applyAlignment="0" applyProtection="0"/>
    <xf numFmtId="195" fontId="67" fillId="0" borderId="0" applyFont="0" applyFill="0" applyBorder="0" applyAlignment="0" applyProtection="0"/>
    <xf numFmtId="0" fontId="69" fillId="0" borderId="0">
      <alignment horizontal="center" wrapText="1"/>
      <protection locked="0"/>
    </xf>
    <xf numFmtId="0" fontId="70" fillId="0" borderId="0" applyNumberFormat="0" applyBorder="0" applyAlignment="0">
      <alignment horizontal="center"/>
    </xf>
    <xf numFmtId="196" fontId="71" fillId="0" borderId="0" applyFont="0" applyFill="0" applyBorder="0" applyAlignment="0" applyProtection="0"/>
    <xf numFmtId="0" fontId="72" fillId="0" borderId="0" applyFont="0" applyFill="0" applyBorder="0" applyAlignment="0" applyProtection="0"/>
    <xf numFmtId="197" fontId="41" fillId="0" borderId="0" applyFont="0" applyFill="0" applyBorder="0" applyAlignment="0" applyProtection="0"/>
    <xf numFmtId="198" fontId="71" fillId="0" borderId="0" applyFont="0" applyFill="0" applyBorder="0" applyAlignment="0" applyProtection="0"/>
    <xf numFmtId="0" fontId="72" fillId="0" borderId="0" applyFont="0" applyFill="0" applyBorder="0" applyAlignment="0" applyProtection="0"/>
    <xf numFmtId="199" fontId="41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4" fillId="5" borderId="0" applyNumberFormat="0" applyBorder="0" applyAlignment="0" applyProtection="0"/>
    <xf numFmtId="0" fontId="73" fillId="0" borderId="0" applyNumberFormat="0" applyFill="0" applyBorder="0" applyAlignment="0" applyProtection="0"/>
    <xf numFmtId="0" fontId="72" fillId="0" borderId="0"/>
    <xf numFmtId="0" fontId="5" fillId="0" borderId="0"/>
    <xf numFmtId="0" fontId="32" fillId="0" borderId="0"/>
    <xf numFmtId="0" fontId="72" fillId="0" borderId="0"/>
    <xf numFmtId="0" fontId="74" fillId="0" borderId="0"/>
    <xf numFmtId="0" fontId="75" fillId="0" borderId="0"/>
    <xf numFmtId="0" fontId="76" fillId="0" borderId="0"/>
    <xf numFmtId="200" fontId="49" fillId="0" borderId="0" applyFill="0" applyBorder="0" applyAlignment="0"/>
    <xf numFmtId="169" fontId="77" fillId="0" borderId="0" applyFill="0" applyBorder="0" applyAlignment="0"/>
    <xf numFmtId="201" fontId="3" fillId="0" borderId="0" applyFill="0" applyBorder="0" applyAlignment="0"/>
    <xf numFmtId="202" fontId="3" fillId="0" borderId="0" applyFill="0" applyBorder="0" applyAlignment="0"/>
    <xf numFmtId="203" fontId="3" fillId="0" borderId="0" applyFill="0" applyBorder="0" applyAlignment="0"/>
    <xf numFmtId="204" fontId="77" fillId="0" borderId="0" applyFill="0" applyBorder="0" applyAlignment="0"/>
    <xf numFmtId="205" fontId="77" fillId="0" borderId="0" applyFill="0" applyBorder="0" applyAlignment="0"/>
    <xf numFmtId="169" fontId="77" fillId="0" borderId="0" applyFill="0" applyBorder="0" applyAlignment="0"/>
    <xf numFmtId="0" fontId="15" fillId="22" borderId="6" applyNumberFormat="0" applyAlignment="0" applyProtection="0"/>
    <xf numFmtId="0" fontId="78" fillId="0" borderId="0"/>
    <xf numFmtId="206" fontId="41" fillId="0" borderId="0" applyFont="0" applyFill="0" applyBorder="0" applyAlignment="0" applyProtection="0"/>
    <xf numFmtId="0" fontId="16" fillId="23" borderId="7" applyNumberFormat="0" applyAlignment="0" applyProtection="0"/>
    <xf numFmtId="166" fontId="6" fillId="0" borderId="0" applyFont="0" applyFill="0" applyBorder="0" applyAlignment="0" applyProtection="0"/>
    <xf numFmtId="1" fontId="79" fillId="0" borderId="8" applyBorder="0"/>
    <xf numFmtId="43" fontId="2" fillId="0" borderId="0" applyFont="0" applyFill="0" applyBorder="0" applyAlignment="0" applyProtection="0"/>
    <xf numFmtId="207" fontId="80" fillId="0" borderId="0"/>
    <xf numFmtId="207" fontId="80" fillId="0" borderId="0"/>
    <xf numFmtId="207" fontId="80" fillId="0" borderId="0"/>
    <xf numFmtId="207" fontId="80" fillId="0" borderId="0"/>
    <xf numFmtId="207" fontId="80" fillId="0" borderId="0"/>
    <xf numFmtId="207" fontId="80" fillId="0" borderId="0"/>
    <xf numFmtId="207" fontId="80" fillId="0" borderId="0"/>
    <xf numFmtId="207" fontId="80" fillId="0" borderId="0"/>
    <xf numFmtId="41" fontId="2" fillId="0" borderId="0" applyFont="0" applyFill="0" applyBorder="0" applyAlignment="0" applyProtection="0"/>
    <xf numFmtId="208" fontId="3" fillId="0" borderId="0" applyFont="0" applyFill="0" applyBorder="0" applyAlignment="0" applyProtection="0"/>
    <xf numFmtId="41" fontId="7" fillId="0" borderId="0" applyFont="0" applyFill="0" applyBorder="0" applyAlignment="0" applyProtection="0"/>
    <xf numFmtId="204" fontId="77" fillId="0" borderId="0" applyFont="0" applyFill="0" applyBorder="0" applyAlignment="0" applyProtection="0"/>
    <xf numFmtId="43" fontId="81" fillId="0" borderId="0" applyFont="0" applyFill="0" applyBorder="0" applyAlignment="0" applyProtection="0"/>
    <xf numFmtId="209" fontId="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210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9" fontId="8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79" fontId="85" fillId="0" borderId="0" applyFont="0" applyFill="0" applyBorder="0" applyAlignment="0" applyProtection="0"/>
    <xf numFmtId="43" fontId="30" fillId="0" borderId="0" applyFont="0" applyFill="0" applyBorder="0" applyAlignment="0" applyProtection="0"/>
    <xf numFmtId="211" fontId="86" fillId="0" borderId="0"/>
    <xf numFmtId="3" fontId="3" fillId="0" borderId="0" applyFont="0" applyFill="0" applyBorder="0" applyAlignment="0" applyProtection="0"/>
    <xf numFmtId="0" fontId="87" fillId="0" borderId="0">
      <alignment horizontal="center"/>
    </xf>
    <xf numFmtId="0" fontId="88" fillId="0" borderId="0" applyNumberFormat="0" applyAlignment="0">
      <alignment horizontal="left"/>
    </xf>
    <xf numFmtId="182" fontId="89" fillId="0" borderId="0" applyFont="0" applyFill="0" applyBorder="0" applyAlignment="0" applyProtection="0"/>
    <xf numFmtId="212" fontId="5" fillId="0" borderId="0" applyFont="0" applyFill="0" applyBorder="0" applyAlignment="0" applyProtection="0"/>
    <xf numFmtId="169" fontId="77" fillId="0" borderId="0" applyFont="0" applyFill="0" applyBorder="0" applyAlignment="0" applyProtection="0"/>
    <xf numFmtId="213" fontId="3" fillId="0" borderId="0" applyFont="0" applyFill="0" applyBorder="0" applyAlignment="0" applyProtection="0"/>
    <xf numFmtId="214" fontId="86" fillId="0" borderId="0"/>
    <xf numFmtId="167" fontId="4" fillId="0" borderId="9"/>
    <xf numFmtId="0" fontId="3" fillId="0" borderId="0" applyFont="0" applyFill="0" applyBorder="0" applyAlignment="0" applyProtection="0"/>
    <xf numFmtId="14" fontId="50" fillId="0" borderId="0" applyFill="0" applyBorder="0" applyAlignment="0"/>
    <xf numFmtId="0" fontId="90" fillId="0" borderId="0" applyProtection="0"/>
    <xf numFmtId="3" fontId="91" fillId="0" borderId="10">
      <alignment horizontal="left" vertical="top" wrapText="1"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15" fontId="4" fillId="0" borderId="0"/>
    <xf numFmtId="216" fontId="38" fillId="0" borderId="1"/>
    <xf numFmtId="217" fontId="86" fillId="0" borderId="0"/>
    <xf numFmtId="218" fontId="38" fillId="0" borderId="0"/>
    <xf numFmtId="178" fontId="92" fillId="0" borderId="0" applyFont="0" applyFill="0" applyBorder="0" applyAlignment="0" applyProtection="0"/>
    <xf numFmtId="179" fontId="92" fillId="0" borderId="0" applyFont="0" applyFill="0" applyBorder="0" applyAlignment="0" applyProtection="0"/>
    <xf numFmtId="178" fontId="92" fillId="0" borderId="0" applyFont="0" applyFill="0" applyBorder="0" applyAlignment="0" applyProtection="0"/>
    <xf numFmtId="41" fontId="92" fillId="0" borderId="0" applyFont="0" applyFill="0" applyBorder="0" applyAlignment="0" applyProtection="0"/>
    <xf numFmtId="219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178" fontId="92" fillId="0" borderId="0" applyFont="0" applyFill="0" applyBorder="0" applyAlignment="0" applyProtection="0"/>
    <xf numFmtId="178" fontId="92" fillId="0" borderId="0" applyFont="0" applyFill="0" applyBorder="0" applyAlignment="0" applyProtection="0"/>
    <xf numFmtId="219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220" fontId="4" fillId="0" borderId="0" applyFont="0" applyFill="0" applyBorder="0" applyAlignment="0" applyProtection="0"/>
    <xf numFmtId="220" fontId="4" fillId="0" borderId="0" applyFont="0" applyFill="0" applyBorder="0" applyAlignment="0" applyProtection="0"/>
    <xf numFmtId="221" fontId="4" fillId="0" borderId="0" applyFont="0" applyFill="0" applyBorder="0" applyAlignment="0" applyProtection="0"/>
    <xf numFmtId="221" fontId="4" fillId="0" borderId="0" applyFont="0" applyFill="0" applyBorder="0" applyAlignment="0" applyProtection="0"/>
    <xf numFmtId="41" fontId="92" fillId="0" borderId="0" applyFont="0" applyFill="0" applyBorder="0" applyAlignment="0" applyProtection="0"/>
    <xf numFmtId="41" fontId="92" fillId="0" borderId="0" applyFont="0" applyFill="0" applyBorder="0" applyAlignment="0" applyProtection="0"/>
    <xf numFmtId="41" fontId="92" fillId="0" borderId="0" applyFont="0" applyFill="0" applyBorder="0" applyAlignment="0" applyProtection="0"/>
    <xf numFmtId="41" fontId="92" fillId="0" borderId="0" applyFont="0" applyFill="0" applyBorder="0" applyAlignment="0" applyProtection="0"/>
    <xf numFmtId="41" fontId="92" fillId="0" borderId="0" applyFont="0" applyFill="0" applyBorder="0" applyAlignment="0" applyProtection="0"/>
    <xf numFmtId="41" fontId="92" fillId="0" borderId="0" applyFont="0" applyFill="0" applyBorder="0" applyAlignment="0" applyProtection="0"/>
    <xf numFmtId="164" fontId="92" fillId="0" borderId="0" applyFont="0" applyFill="0" applyBorder="0" applyAlignment="0" applyProtection="0"/>
    <xf numFmtId="164" fontId="92" fillId="0" borderId="0" applyFont="0" applyFill="0" applyBorder="0" applyAlignment="0" applyProtection="0"/>
    <xf numFmtId="164" fontId="92" fillId="0" borderId="0" applyFont="0" applyFill="0" applyBorder="0" applyAlignment="0" applyProtection="0"/>
    <xf numFmtId="164" fontId="92" fillId="0" borderId="0" applyFont="0" applyFill="0" applyBorder="0" applyAlignment="0" applyProtection="0"/>
    <xf numFmtId="164" fontId="92" fillId="0" borderId="0" applyFont="0" applyFill="0" applyBorder="0" applyAlignment="0" applyProtection="0"/>
    <xf numFmtId="164" fontId="92" fillId="0" borderId="0" applyFont="0" applyFill="0" applyBorder="0" applyAlignment="0" applyProtection="0"/>
    <xf numFmtId="41" fontId="92" fillId="0" borderId="0" applyFont="0" applyFill="0" applyBorder="0" applyAlignment="0" applyProtection="0"/>
    <xf numFmtId="178" fontId="92" fillId="0" borderId="0" applyFont="0" applyFill="0" applyBorder="0" applyAlignment="0" applyProtection="0"/>
    <xf numFmtId="41" fontId="92" fillId="0" borderId="0" applyFont="0" applyFill="0" applyBorder="0" applyAlignment="0" applyProtection="0"/>
    <xf numFmtId="178" fontId="92" fillId="0" borderId="0" applyFont="0" applyFill="0" applyBorder="0" applyAlignment="0" applyProtection="0"/>
    <xf numFmtId="41" fontId="92" fillId="0" borderId="0" applyFont="0" applyFill="0" applyBorder="0" applyAlignment="0" applyProtection="0"/>
    <xf numFmtId="41" fontId="92" fillId="0" borderId="0" applyFont="0" applyFill="0" applyBorder="0" applyAlignment="0" applyProtection="0"/>
    <xf numFmtId="164" fontId="92" fillId="0" borderId="0" applyFont="0" applyFill="0" applyBorder="0" applyAlignment="0" applyProtection="0"/>
    <xf numFmtId="164" fontId="92" fillId="0" borderId="0" applyFont="0" applyFill="0" applyBorder="0" applyAlignment="0" applyProtection="0"/>
    <xf numFmtId="41" fontId="92" fillId="0" borderId="0" applyFont="0" applyFill="0" applyBorder="0" applyAlignment="0" applyProtection="0"/>
    <xf numFmtId="17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179" fontId="92" fillId="0" borderId="0" applyFont="0" applyFill="0" applyBorder="0" applyAlignment="0" applyProtection="0"/>
    <xf numFmtId="179" fontId="92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3" fontId="4" fillId="0" borderId="0" applyFont="0" applyFill="0" applyBorder="0" applyAlignment="0" applyProtection="0"/>
    <xf numFmtId="223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7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7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3" fontId="4" fillId="0" borderId="0" applyFont="0" applyBorder="0" applyAlignment="0"/>
    <xf numFmtId="0" fontId="3" fillId="0" borderId="0" applyFill="0" applyBorder="0" applyAlignment="0"/>
    <xf numFmtId="169" fontId="77" fillId="0" borderId="0" applyFill="0" applyBorder="0" applyAlignment="0"/>
    <xf numFmtId="204" fontId="77" fillId="0" borderId="0" applyFill="0" applyBorder="0" applyAlignment="0"/>
    <xf numFmtId="205" fontId="77" fillId="0" borderId="0" applyFill="0" applyBorder="0" applyAlignment="0"/>
    <xf numFmtId="169" fontId="77" fillId="0" borderId="0" applyFill="0" applyBorder="0" applyAlignment="0"/>
    <xf numFmtId="0" fontId="93" fillId="0" borderId="0" applyNumberFormat="0" applyAlignment="0">
      <alignment horizontal="left"/>
    </xf>
    <xf numFmtId="0" fontId="94" fillId="0" borderId="0"/>
    <xf numFmtId="0" fontId="17" fillId="0" borderId="0" applyNumberFormat="0" applyFill="0" applyBorder="0" applyAlignment="0" applyProtection="0"/>
    <xf numFmtId="3" fontId="4" fillId="0" borderId="0" applyFont="0" applyBorder="0" applyAlignment="0"/>
    <xf numFmtId="0" fontId="3" fillId="0" borderId="0"/>
    <xf numFmtId="2" fontId="3" fillId="0" borderId="0" applyFont="0" applyFill="0" applyBorder="0" applyAlignment="0" applyProtection="0"/>
    <xf numFmtId="0" fontId="95" fillId="0" borderId="0">
      <alignment vertical="top" wrapText="1"/>
    </xf>
    <xf numFmtId="0" fontId="18" fillId="6" borderId="0" applyNumberFormat="0" applyBorder="0" applyAlignment="0" applyProtection="0"/>
    <xf numFmtId="38" fontId="31" fillId="2" borderId="0" applyNumberFormat="0" applyBorder="0" applyAlignment="0" applyProtection="0"/>
    <xf numFmtId="225" fontId="12" fillId="2" borderId="0" applyBorder="0" applyProtection="0"/>
    <xf numFmtId="0" fontId="96" fillId="0" borderId="11" applyNumberFormat="0" applyFill="0" applyBorder="0" applyAlignment="0" applyProtection="0">
      <alignment horizontal="center" vertical="center"/>
    </xf>
    <xf numFmtId="0" fontId="97" fillId="0" borderId="0" applyNumberFormat="0" applyFont="0" applyBorder="0" applyAlignment="0">
      <alignment horizontal="left" vertical="center"/>
    </xf>
    <xf numFmtId="226" fontId="5" fillId="0" borderId="0" applyFont="0" applyFill="0" applyBorder="0" applyAlignment="0" applyProtection="0"/>
    <xf numFmtId="0" fontId="98" fillId="24" borderId="0"/>
    <xf numFmtId="0" fontId="99" fillId="0" borderId="0">
      <alignment horizontal="left"/>
    </xf>
    <xf numFmtId="0" fontId="100" fillId="0" borderId="12" applyNumberFormat="0" applyAlignment="0" applyProtection="0">
      <alignment horizontal="left" vertical="center"/>
    </xf>
    <xf numFmtId="0" fontId="100" fillId="0" borderId="13">
      <alignment horizontal="left" vertical="center"/>
    </xf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1" fillId="0" borderId="16" applyNumberFormat="0" applyFill="0" applyAlignment="0" applyProtection="0"/>
    <xf numFmtId="0" fontId="21" fillId="0" borderId="0" applyNumberFormat="0" applyFill="0" applyBorder="0" applyAlignment="0" applyProtection="0"/>
    <xf numFmtId="227" fontId="66" fillId="0" borderId="0">
      <protection locked="0"/>
    </xf>
    <xf numFmtId="227" fontId="66" fillId="0" borderId="0">
      <protection locked="0"/>
    </xf>
    <xf numFmtId="0" fontId="101" fillId="0" borderId="17">
      <alignment horizontal="center"/>
    </xf>
    <xf numFmtId="0" fontId="101" fillId="0" borderId="0">
      <alignment horizontal="center"/>
    </xf>
    <xf numFmtId="5" fontId="102" fillId="25" borderId="1" applyNumberFormat="0" applyAlignment="0">
      <alignment horizontal="left" vertical="top"/>
    </xf>
    <xf numFmtId="49" fontId="103" fillId="0" borderId="1">
      <alignment vertical="center"/>
    </xf>
    <xf numFmtId="0" fontId="32" fillId="0" borderId="0"/>
    <xf numFmtId="178" fontId="4" fillId="0" borderId="0" applyFont="0" applyFill="0" applyBorder="0" applyAlignment="0" applyProtection="0"/>
    <xf numFmtId="38" fontId="49" fillId="0" borderId="0" applyFont="0" applyFill="0" applyBorder="0" applyAlignment="0" applyProtection="0"/>
    <xf numFmtId="41" fontId="41" fillId="0" borderId="0" applyFont="0" applyFill="0" applyBorder="0" applyAlignment="0" applyProtection="0"/>
    <xf numFmtId="228" fontId="104" fillId="0" borderId="0" applyFont="0" applyFill="0" applyBorder="0" applyAlignment="0" applyProtection="0"/>
    <xf numFmtId="10" fontId="31" fillId="26" borderId="1" applyNumberFormat="0" applyBorder="0" applyAlignment="0" applyProtection="0"/>
    <xf numFmtId="0" fontId="22" fillId="9" borderId="6" applyNumberFormat="0" applyAlignment="0" applyProtection="0"/>
    <xf numFmtId="0" fontId="22" fillId="9" borderId="6" applyNumberFormat="0" applyAlignment="0" applyProtection="0"/>
    <xf numFmtId="0" fontId="105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178" fontId="4" fillId="0" borderId="0" applyFont="0" applyFill="0" applyBorder="0" applyAlignment="0" applyProtection="0"/>
    <xf numFmtId="0" fontId="4" fillId="0" borderId="0"/>
    <xf numFmtId="0" fontId="69" fillId="0" borderId="18">
      <alignment horizontal="centerContinuous"/>
    </xf>
    <xf numFmtId="0" fontId="30" fillId="0" borderId="0"/>
    <xf numFmtId="0" fontId="7" fillId="0" borderId="0"/>
    <xf numFmtId="0" fontId="49" fillId="0" borderId="0"/>
    <xf numFmtId="0" fontId="7" fillId="0" borderId="0"/>
    <xf numFmtId="0" fontId="32" fillId="0" borderId="0" applyNumberFormat="0" applyFont="0" applyFill="0" applyBorder="0" applyProtection="0">
      <alignment horizontal="left" vertical="center"/>
    </xf>
    <xf numFmtId="0" fontId="49" fillId="0" borderId="0"/>
    <xf numFmtId="0" fontId="3" fillId="0" borderId="0" applyFill="0" applyBorder="0" applyAlignment="0"/>
    <xf numFmtId="169" fontId="77" fillId="0" borderId="0" applyFill="0" applyBorder="0" applyAlignment="0"/>
    <xf numFmtId="204" fontId="77" fillId="0" borderId="0" applyFill="0" applyBorder="0" applyAlignment="0"/>
    <xf numFmtId="205" fontId="77" fillId="0" borderId="0" applyFill="0" applyBorder="0" applyAlignment="0"/>
    <xf numFmtId="169" fontId="77" fillId="0" borderId="0" applyFill="0" applyBorder="0" applyAlignment="0"/>
    <xf numFmtId="0" fontId="23" fillId="0" borderId="19" applyNumberFormat="0" applyFill="0" applyAlignment="0" applyProtection="0"/>
    <xf numFmtId="3" fontId="108" fillId="0" borderId="10" applyNumberFormat="0" applyAlignment="0">
      <alignment horizontal="center" vertical="center"/>
    </xf>
    <xf numFmtId="3" fontId="59" fillId="0" borderId="10" applyNumberFormat="0" applyAlignment="0">
      <alignment horizontal="center" vertical="center"/>
    </xf>
    <xf numFmtId="3" fontId="102" fillId="0" borderId="10" applyNumberFormat="0" applyAlignment="0">
      <alignment horizontal="center" vertical="center"/>
    </xf>
    <xf numFmtId="167" fontId="109" fillId="0" borderId="20" applyNumberFormat="0" applyFont="0" applyFill="0" applyBorder="0">
      <alignment horizontal="center"/>
    </xf>
    <xf numFmtId="38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110" fillId="0" borderId="17"/>
    <xf numFmtId="229" fontId="3" fillId="0" borderId="20"/>
    <xf numFmtId="230" fontId="66" fillId="0" borderId="0" applyFont="0" applyFill="0" applyBorder="0" applyAlignment="0" applyProtection="0"/>
    <xf numFmtId="231" fontId="66" fillId="0" borderId="0" applyFont="0" applyFill="0" applyBorder="0" applyAlignment="0" applyProtection="0"/>
    <xf numFmtId="232" fontId="3" fillId="0" borderId="0" applyFont="0" applyFill="0" applyBorder="0" applyAlignment="0" applyProtection="0"/>
    <xf numFmtId="233" fontId="3" fillId="0" borderId="0" applyFont="0" applyFill="0" applyBorder="0" applyAlignment="0" applyProtection="0"/>
    <xf numFmtId="0" fontId="90" fillId="0" borderId="0" applyNumberFormat="0" applyFont="0" applyFill="0" applyAlignment="0"/>
    <xf numFmtId="0" fontId="24" fillId="27" borderId="0" applyNumberFormat="0" applyBorder="0" applyAlignment="0" applyProtection="0"/>
    <xf numFmtId="0" fontId="32" fillId="0" borderId="0"/>
    <xf numFmtId="0" fontId="38" fillId="0" borderId="21" applyNumberFormat="0" applyAlignment="0">
      <alignment horizontal="center"/>
    </xf>
    <xf numFmtId="37" fontId="111" fillId="0" borderId="0"/>
    <xf numFmtId="0" fontId="112" fillId="0" borderId="1" applyNumberFormat="0" applyFont="0" applyFill="0" applyBorder="0" applyAlignment="0">
      <alignment horizontal="center"/>
    </xf>
    <xf numFmtId="234" fontId="113" fillId="0" borderId="0"/>
    <xf numFmtId="0" fontId="114" fillId="0" borderId="0"/>
    <xf numFmtId="0" fontId="29" fillId="0" borderId="0"/>
    <xf numFmtId="0" fontId="7" fillId="0" borderId="0"/>
    <xf numFmtId="0" fontId="7" fillId="0" borderId="0"/>
    <xf numFmtId="0" fontId="3" fillId="0" borderId="0"/>
    <xf numFmtId="0" fontId="30" fillId="0" borderId="0"/>
    <xf numFmtId="0" fontId="7" fillId="0" borderId="0"/>
    <xf numFmtId="0" fontId="7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7" fillId="0" borderId="0"/>
    <xf numFmtId="41" fontId="6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0" fillId="0" borderId="0"/>
    <xf numFmtId="0" fontId="3" fillId="0" borderId="0"/>
    <xf numFmtId="0" fontId="4" fillId="0" borderId="0"/>
    <xf numFmtId="0" fontId="3" fillId="0" borderId="0"/>
    <xf numFmtId="0" fontId="30" fillId="0" borderId="0"/>
    <xf numFmtId="0" fontId="4" fillId="0" borderId="0"/>
    <xf numFmtId="0" fontId="85" fillId="0" borderId="0"/>
    <xf numFmtId="0" fontId="3" fillId="0" borderId="0"/>
    <xf numFmtId="0" fontId="33" fillId="0" borderId="0"/>
    <xf numFmtId="0" fontId="115" fillId="0" borderId="0" applyNumberFormat="0" applyFill="0" applyBorder="0" applyProtection="0">
      <alignment vertical="top"/>
    </xf>
    <xf numFmtId="0" fontId="115" fillId="0" borderId="0" applyNumberFormat="0" applyFill="0" applyBorder="0" applyProtection="0">
      <alignment vertical="top"/>
    </xf>
    <xf numFmtId="0" fontId="85" fillId="0" borderId="0"/>
    <xf numFmtId="0" fontId="4" fillId="0" borderId="0"/>
    <xf numFmtId="0" fontId="4" fillId="0" borderId="0"/>
    <xf numFmtId="0" fontId="6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55" fillId="0" borderId="0" applyFont="0"/>
    <xf numFmtId="0" fontId="92" fillId="0" borderId="0"/>
    <xf numFmtId="0" fontId="7" fillId="28" borderId="22" applyNumberFormat="0" applyFont="0" applyAlignment="0" applyProtection="0"/>
    <xf numFmtId="235" fontId="116" fillId="0" borderId="0" applyFont="0" applyFill="0" applyBorder="0" applyProtection="0">
      <alignment vertical="top" wrapText="1"/>
    </xf>
    <xf numFmtId="0" fontId="38" fillId="0" borderId="0"/>
    <xf numFmtId="179" fontId="53" fillId="0" borderId="0" applyFont="0" applyFill="0" applyBorder="0" applyAlignment="0" applyProtection="0"/>
    <xf numFmtId="178" fontId="53" fillId="0" borderId="0" applyFon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Font="0" applyFill="0" applyBorder="0" applyAlignment="0" applyProtection="0"/>
    <xf numFmtId="0" fontId="32" fillId="0" borderId="0"/>
    <xf numFmtId="0" fontId="25" fillId="22" borderId="23" applyNumberFormat="0" applyAlignment="0" applyProtection="0"/>
    <xf numFmtId="166" fontId="118" fillId="0" borderId="21" applyFont="0" applyBorder="0" applyAlignment="0"/>
    <xf numFmtId="41" fontId="3" fillId="0" borderId="0" applyFont="0" applyFill="0" applyBorder="0" applyAlignment="0" applyProtection="0"/>
    <xf numFmtId="14" fontId="69" fillId="0" borderId="0">
      <alignment horizontal="center" wrapText="1"/>
      <protection locked="0"/>
    </xf>
    <xf numFmtId="20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9" fillId="0" borderId="24" applyNumberFormat="0" applyBorder="0"/>
    <xf numFmtId="0" fontId="3" fillId="0" borderId="0" applyFill="0" applyBorder="0" applyAlignment="0"/>
    <xf numFmtId="169" fontId="77" fillId="0" borderId="0" applyFill="0" applyBorder="0" applyAlignment="0"/>
    <xf numFmtId="204" fontId="77" fillId="0" borderId="0" applyFill="0" applyBorder="0" applyAlignment="0"/>
    <xf numFmtId="205" fontId="77" fillId="0" borderId="0" applyFill="0" applyBorder="0" applyAlignment="0"/>
    <xf numFmtId="169" fontId="77" fillId="0" borderId="0" applyFill="0" applyBorder="0" applyAlignment="0"/>
    <xf numFmtId="0" fontId="119" fillId="0" borderId="0"/>
    <xf numFmtId="0" fontId="49" fillId="0" borderId="0" applyNumberFormat="0" applyFont="0" applyFill="0" applyBorder="0" applyAlignment="0" applyProtection="0">
      <alignment horizontal="left"/>
    </xf>
    <xf numFmtId="0" fontId="120" fillId="0" borderId="17">
      <alignment horizontal="center"/>
    </xf>
    <xf numFmtId="1" fontId="3" fillId="0" borderId="10" applyNumberFormat="0" applyFill="0" applyAlignment="0" applyProtection="0">
      <alignment horizontal="center" vertical="center"/>
    </xf>
    <xf numFmtId="0" fontId="121" fillId="29" borderId="0" applyNumberFormat="0" applyFont="0" applyBorder="0" applyAlignment="0">
      <alignment horizontal="center"/>
    </xf>
    <xf numFmtId="14" fontId="122" fillId="0" borderId="0" applyNumberFormat="0" applyFill="0" applyBorder="0" applyAlignment="0" applyProtection="0">
      <alignment horizontal="left"/>
    </xf>
    <xf numFmtId="0" fontId="106" fillId="0" borderId="0" applyNumberFormat="0" applyFill="0" applyBorder="0" applyAlignment="0" applyProtection="0">
      <alignment vertical="top"/>
      <protection locked="0"/>
    </xf>
    <xf numFmtId="0" fontId="38" fillId="0" borderId="0"/>
    <xf numFmtId="41" fontId="41" fillId="0" borderId="0" applyFont="0" applyFill="0" applyBorder="0" applyAlignment="0" applyProtection="0"/>
    <xf numFmtId="0" fontId="4" fillId="0" borderId="0" applyNumberFormat="0" applyFill="0" applyBorder="0" applyAlignment="0" applyProtection="0"/>
    <xf numFmtId="4" fontId="123" fillId="30" borderId="25" applyNumberFormat="0" applyProtection="0">
      <alignment vertical="center"/>
    </xf>
    <xf numFmtId="4" fontId="124" fillId="30" borderId="25" applyNumberFormat="0" applyProtection="0">
      <alignment vertical="center"/>
    </xf>
    <xf numFmtId="4" fontId="125" fillId="30" borderId="25" applyNumberFormat="0" applyProtection="0">
      <alignment horizontal="left" vertical="center" indent="1"/>
    </xf>
    <xf numFmtId="4" fontId="125" fillId="31" borderId="0" applyNumberFormat="0" applyProtection="0">
      <alignment horizontal="left" vertical="center" indent="1"/>
    </xf>
    <xf numFmtId="4" fontId="125" fillId="32" borderId="25" applyNumberFormat="0" applyProtection="0">
      <alignment horizontal="right" vertical="center"/>
    </xf>
    <xf numFmtId="4" fontId="125" fillId="33" borderId="25" applyNumberFormat="0" applyProtection="0">
      <alignment horizontal="right" vertical="center"/>
    </xf>
    <xf numFmtId="4" fontId="125" fillId="34" borderId="25" applyNumberFormat="0" applyProtection="0">
      <alignment horizontal="right" vertical="center"/>
    </xf>
    <xf numFmtId="4" fontId="125" fillId="35" borderId="25" applyNumberFormat="0" applyProtection="0">
      <alignment horizontal="right" vertical="center"/>
    </xf>
    <xf numFmtId="4" fontId="125" fillId="36" borderId="25" applyNumberFormat="0" applyProtection="0">
      <alignment horizontal="right" vertical="center"/>
    </xf>
    <xf numFmtId="4" fontId="125" fillId="37" borderId="25" applyNumberFormat="0" applyProtection="0">
      <alignment horizontal="right" vertical="center"/>
    </xf>
    <xf numFmtId="4" fontId="125" fillId="38" borderId="25" applyNumberFormat="0" applyProtection="0">
      <alignment horizontal="right" vertical="center"/>
    </xf>
    <xf numFmtId="4" fontId="125" fillId="39" borderId="25" applyNumberFormat="0" applyProtection="0">
      <alignment horizontal="right" vertical="center"/>
    </xf>
    <xf numFmtId="4" fontId="125" fillId="40" borderId="25" applyNumberFormat="0" applyProtection="0">
      <alignment horizontal="right" vertical="center"/>
    </xf>
    <xf numFmtId="4" fontId="123" fillId="41" borderId="26" applyNumberFormat="0" applyProtection="0">
      <alignment horizontal="left" vertical="center" indent="1"/>
    </xf>
    <xf numFmtId="4" fontId="123" fillId="42" borderId="0" applyNumberFormat="0" applyProtection="0">
      <alignment horizontal="left" vertical="center" indent="1"/>
    </xf>
    <xf numFmtId="4" fontId="123" fillId="31" borderId="0" applyNumberFormat="0" applyProtection="0">
      <alignment horizontal="left" vertical="center" indent="1"/>
    </xf>
    <xf numFmtId="4" fontId="125" fillId="42" borderId="25" applyNumberFormat="0" applyProtection="0">
      <alignment horizontal="right" vertical="center"/>
    </xf>
    <xf numFmtId="4" fontId="50" fillId="42" borderId="0" applyNumberFormat="0" applyProtection="0">
      <alignment horizontal="left" vertical="center" indent="1"/>
    </xf>
    <xf numFmtId="4" fontId="50" fillId="31" borderId="0" applyNumberFormat="0" applyProtection="0">
      <alignment horizontal="left" vertical="center" indent="1"/>
    </xf>
    <xf numFmtId="4" fontId="125" fillId="43" borderId="25" applyNumberFormat="0" applyProtection="0">
      <alignment vertical="center"/>
    </xf>
    <xf numFmtId="4" fontId="126" fillId="43" borderId="25" applyNumberFormat="0" applyProtection="0">
      <alignment vertical="center"/>
    </xf>
    <xf numFmtId="4" fontId="123" fillId="42" borderId="27" applyNumberFormat="0" applyProtection="0">
      <alignment horizontal="left" vertical="center" indent="1"/>
    </xf>
    <xf numFmtId="4" fontId="125" fillId="43" borderId="25" applyNumberFormat="0" applyProtection="0">
      <alignment horizontal="right" vertical="center"/>
    </xf>
    <xf numFmtId="4" fontId="126" fillId="43" borderId="25" applyNumberFormat="0" applyProtection="0">
      <alignment horizontal="right" vertical="center"/>
    </xf>
    <xf numFmtId="4" fontId="123" fillId="42" borderId="25" applyNumberFormat="0" applyProtection="0">
      <alignment horizontal="left" vertical="center" indent="1"/>
    </xf>
    <xf numFmtId="4" fontId="127" fillId="25" borderId="27" applyNumberFormat="0" applyProtection="0">
      <alignment horizontal="left" vertical="center" indent="1"/>
    </xf>
    <xf numFmtId="4" fontId="128" fillId="43" borderId="25" applyNumberFormat="0" applyProtection="0">
      <alignment horizontal="right" vertical="center"/>
    </xf>
    <xf numFmtId="236" fontId="129" fillId="0" borderId="0" applyFont="0" applyFill="0" applyBorder="0" applyAlignment="0" applyProtection="0"/>
    <xf numFmtId="0" fontId="121" fillId="1" borderId="13" applyNumberFormat="0" applyFont="0" applyAlignment="0">
      <alignment horizontal="center"/>
    </xf>
    <xf numFmtId="3" fontId="33" fillId="0" borderId="0"/>
    <xf numFmtId="0" fontId="130" fillId="0" borderId="0" applyNumberFormat="0" applyFill="0" applyBorder="0" applyAlignment="0">
      <alignment horizontal="center"/>
    </xf>
    <xf numFmtId="0" fontId="3" fillId="0" borderId="0"/>
    <xf numFmtId="166" fontId="131" fillId="0" borderId="0" applyNumberFormat="0" applyBorder="0" applyAlignment="0">
      <alignment horizontal="centerContinuous"/>
    </xf>
    <xf numFmtId="0" fontId="48" fillId="0" borderId="0"/>
    <xf numFmtId="166" fontId="6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80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185" fontId="41" fillId="0" borderId="0" applyFont="0" applyFill="0" applyBorder="0" applyAlignment="0" applyProtection="0"/>
    <xf numFmtId="176" fontId="33" fillId="0" borderId="0" applyFont="0" applyFill="0" applyBorder="0" applyAlignment="0" applyProtection="0"/>
    <xf numFmtId="176" fontId="41" fillId="0" borderId="0" applyFont="0" applyFill="0" applyBorder="0" applyAlignment="0" applyProtection="0"/>
    <xf numFmtId="0" fontId="38" fillId="0" borderId="0"/>
    <xf numFmtId="237" fontId="5" fillId="0" borderId="0" applyFont="0" applyFill="0" applyBorder="0" applyAlignment="0" applyProtection="0"/>
    <xf numFmtId="164" fontId="41" fillId="0" borderId="0" applyFont="0" applyFill="0" applyBorder="0" applyAlignment="0" applyProtection="0"/>
    <xf numFmtId="166" fontId="6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80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80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80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80" fontId="41" fillId="0" borderId="0" applyFont="0" applyFill="0" applyBorder="0" applyAlignment="0" applyProtection="0"/>
    <xf numFmtId="180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80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80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87" fontId="41" fillId="0" borderId="0" applyFont="0" applyFill="0" applyBorder="0" applyAlignment="0" applyProtection="0"/>
    <xf numFmtId="188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176" fontId="41" fillId="0" borderId="0" applyFont="0" applyFill="0" applyBorder="0" applyAlignment="0" applyProtection="0"/>
    <xf numFmtId="185" fontId="41" fillId="0" borderId="0" applyFont="0" applyFill="0" applyBorder="0" applyAlignment="0" applyProtection="0"/>
    <xf numFmtId="176" fontId="33" fillId="0" borderId="0" applyFont="0" applyFill="0" applyBorder="0" applyAlignment="0" applyProtection="0"/>
    <xf numFmtId="164" fontId="41" fillId="0" borderId="0" applyFont="0" applyFill="0" applyBorder="0" applyAlignment="0" applyProtection="0"/>
    <xf numFmtId="185" fontId="41" fillId="0" borderId="0" applyFont="0" applyFill="0" applyBorder="0" applyAlignment="0" applyProtection="0"/>
    <xf numFmtId="176" fontId="41" fillId="0" borderId="0" applyFont="0" applyFill="0" applyBorder="0" applyAlignment="0" applyProtection="0"/>
    <xf numFmtId="186" fontId="41" fillId="0" borderId="0" applyFont="0" applyFill="0" applyBorder="0" applyAlignment="0" applyProtection="0"/>
    <xf numFmtId="0" fontId="38" fillId="0" borderId="0"/>
    <xf numFmtId="237" fontId="5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4" fontId="132" fillId="0" borderId="0"/>
    <xf numFmtId="0" fontId="133" fillId="0" borderId="0"/>
    <xf numFmtId="0" fontId="110" fillId="0" borderId="0"/>
    <xf numFmtId="40" fontId="134" fillId="0" borderId="0" applyBorder="0">
      <alignment horizontal="right"/>
    </xf>
    <xf numFmtId="0" fontId="135" fillId="0" borderId="0"/>
    <xf numFmtId="238" fontId="5" fillId="0" borderId="28">
      <alignment horizontal="right" vertical="center"/>
    </xf>
    <xf numFmtId="229" fontId="136" fillId="0" borderId="28">
      <alignment horizontal="right" vertical="center"/>
    </xf>
    <xf numFmtId="239" fontId="66" fillId="0" borderId="28">
      <alignment horizontal="right" vertical="center"/>
    </xf>
    <xf numFmtId="238" fontId="5" fillId="0" borderId="28">
      <alignment horizontal="right" vertical="center"/>
    </xf>
    <xf numFmtId="238" fontId="5" fillId="0" borderId="28">
      <alignment horizontal="right" vertical="center"/>
    </xf>
    <xf numFmtId="239" fontId="66" fillId="0" borderId="28">
      <alignment horizontal="right" vertical="center"/>
    </xf>
    <xf numFmtId="239" fontId="66" fillId="0" borderId="28">
      <alignment horizontal="right" vertical="center"/>
    </xf>
    <xf numFmtId="240" fontId="6" fillId="0" borderId="28">
      <alignment horizontal="right" vertical="center"/>
    </xf>
    <xf numFmtId="241" fontId="41" fillId="0" borderId="28">
      <alignment horizontal="right" vertical="center"/>
    </xf>
    <xf numFmtId="239" fontId="66" fillId="0" borderId="28">
      <alignment horizontal="right" vertical="center"/>
    </xf>
    <xf numFmtId="168" fontId="4" fillId="0" borderId="28">
      <alignment horizontal="right" vertical="center"/>
    </xf>
    <xf numFmtId="242" fontId="3" fillId="0" borderId="28">
      <alignment horizontal="right" vertical="center"/>
    </xf>
    <xf numFmtId="168" fontId="4" fillId="0" borderId="28">
      <alignment horizontal="right" vertical="center"/>
    </xf>
    <xf numFmtId="241" fontId="41" fillId="0" borderId="28">
      <alignment horizontal="right" vertical="center"/>
    </xf>
    <xf numFmtId="241" fontId="41" fillId="0" borderId="28">
      <alignment horizontal="right" vertical="center"/>
    </xf>
    <xf numFmtId="241" fontId="41" fillId="0" borderId="28">
      <alignment horizontal="right" vertical="center"/>
    </xf>
    <xf numFmtId="238" fontId="5" fillId="0" borderId="28">
      <alignment horizontal="right" vertical="center"/>
    </xf>
    <xf numFmtId="238" fontId="5" fillId="0" borderId="28">
      <alignment horizontal="right" vertical="center"/>
    </xf>
    <xf numFmtId="241" fontId="41" fillId="0" borderId="28">
      <alignment horizontal="right" vertical="center"/>
    </xf>
    <xf numFmtId="243" fontId="3" fillId="0" borderId="28">
      <alignment horizontal="right" vertical="center"/>
    </xf>
    <xf numFmtId="241" fontId="41" fillId="0" borderId="28">
      <alignment horizontal="right" vertical="center"/>
    </xf>
    <xf numFmtId="238" fontId="5" fillId="0" borderId="28">
      <alignment horizontal="right" vertical="center"/>
    </xf>
    <xf numFmtId="244" fontId="137" fillId="2" borderId="29" applyFont="0" applyFill="0" applyBorder="0"/>
    <xf numFmtId="238" fontId="5" fillId="0" borderId="28">
      <alignment horizontal="right" vertical="center"/>
    </xf>
    <xf numFmtId="238" fontId="5" fillId="0" borderId="28">
      <alignment horizontal="right" vertical="center"/>
    </xf>
    <xf numFmtId="244" fontId="137" fillId="2" borderId="29" applyFont="0" applyFill="0" applyBorder="0"/>
    <xf numFmtId="243" fontId="3" fillId="0" borderId="28">
      <alignment horizontal="right" vertical="center"/>
    </xf>
    <xf numFmtId="168" fontId="4" fillId="0" borderId="28">
      <alignment horizontal="right" vertical="center"/>
    </xf>
    <xf numFmtId="243" fontId="3" fillId="0" borderId="28">
      <alignment horizontal="right" vertical="center"/>
    </xf>
    <xf numFmtId="243" fontId="3" fillId="0" borderId="28">
      <alignment horizontal="right" vertical="center"/>
    </xf>
    <xf numFmtId="243" fontId="3" fillId="0" borderId="28">
      <alignment horizontal="right" vertical="center"/>
    </xf>
    <xf numFmtId="241" fontId="41" fillId="0" borderId="28">
      <alignment horizontal="right" vertical="center"/>
    </xf>
    <xf numFmtId="243" fontId="3" fillId="0" borderId="28">
      <alignment horizontal="right" vertical="center"/>
    </xf>
    <xf numFmtId="168" fontId="4" fillId="0" borderId="28">
      <alignment horizontal="right" vertical="center"/>
    </xf>
    <xf numFmtId="239" fontId="66" fillId="0" borderId="28">
      <alignment horizontal="right" vertical="center"/>
    </xf>
    <xf numFmtId="239" fontId="66" fillId="0" borderId="28">
      <alignment horizontal="right" vertical="center"/>
    </xf>
    <xf numFmtId="245" fontId="4" fillId="0" borderId="28">
      <alignment horizontal="right" vertical="center"/>
    </xf>
    <xf numFmtId="239" fontId="66" fillId="0" borderId="28">
      <alignment horizontal="right" vertical="center"/>
    </xf>
    <xf numFmtId="239" fontId="66" fillId="0" borderId="28">
      <alignment horizontal="right" vertical="center"/>
    </xf>
    <xf numFmtId="239" fontId="66" fillId="0" borderId="28">
      <alignment horizontal="right" vertical="center"/>
    </xf>
    <xf numFmtId="239" fontId="66" fillId="0" borderId="28">
      <alignment horizontal="right" vertical="center"/>
    </xf>
    <xf numFmtId="239" fontId="66" fillId="0" borderId="28">
      <alignment horizontal="right" vertical="center"/>
    </xf>
    <xf numFmtId="239" fontId="66" fillId="0" borderId="28">
      <alignment horizontal="right" vertical="center"/>
    </xf>
    <xf numFmtId="239" fontId="66" fillId="0" borderId="28">
      <alignment horizontal="right" vertical="center"/>
    </xf>
    <xf numFmtId="238" fontId="5" fillId="0" borderId="28">
      <alignment horizontal="right" vertical="center"/>
    </xf>
    <xf numFmtId="238" fontId="5" fillId="0" borderId="28">
      <alignment horizontal="right" vertical="center"/>
    </xf>
    <xf numFmtId="238" fontId="5" fillId="0" borderId="28">
      <alignment horizontal="right" vertical="center"/>
    </xf>
    <xf numFmtId="238" fontId="5" fillId="0" borderId="28">
      <alignment horizontal="right" vertical="center"/>
    </xf>
    <xf numFmtId="238" fontId="5" fillId="0" borderId="28">
      <alignment horizontal="right" vertical="center"/>
    </xf>
    <xf numFmtId="238" fontId="5" fillId="0" borderId="28">
      <alignment horizontal="right" vertical="center"/>
    </xf>
    <xf numFmtId="238" fontId="5" fillId="0" borderId="28">
      <alignment horizontal="right" vertical="center"/>
    </xf>
    <xf numFmtId="246" fontId="4" fillId="0" borderId="28">
      <alignment horizontal="right" vertical="center"/>
    </xf>
    <xf numFmtId="239" fontId="66" fillId="0" borderId="28">
      <alignment horizontal="right" vertical="center"/>
    </xf>
    <xf numFmtId="239" fontId="66" fillId="0" borderId="28">
      <alignment horizontal="right" vertical="center"/>
    </xf>
    <xf numFmtId="239" fontId="66" fillId="0" borderId="28">
      <alignment horizontal="right" vertical="center"/>
    </xf>
    <xf numFmtId="239" fontId="66" fillId="0" borderId="28">
      <alignment horizontal="right" vertical="center"/>
    </xf>
    <xf numFmtId="238" fontId="5" fillId="0" borderId="28">
      <alignment horizontal="right" vertical="center"/>
    </xf>
    <xf numFmtId="238" fontId="5" fillId="0" borderId="28">
      <alignment horizontal="right" vertical="center"/>
    </xf>
    <xf numFmtId="239" fontId="66" fillId="0" borderId="28">
      <alignment horizontal="right" vertical="center"/>
    </xf>
    <xf numFmtId="244" fontId="137" fillId="2" borderId="29" applyFont="0" applyFill="0" applyBorder="0"/>
    <xf numFmtId="232" fontId="4" fillId="0" borderId="28">
      <alignment horizontal="right" vertical="center"/>
    </xf>
    <xf numFmtId="229" fontId="136" fillId="0" borderId="28">
      <alignment horizontal="right" vertical="center"/>
    </xf>
    <xf numFmtId="238" fontId="5" fillId="0" borderId="28">
      <alignment horizontal="right" vertical="center"/>
    </xf>
    <xf numFmtId="245" fontId="4" fillId="0" borderId="28">
      <alignment horizontal="right" vertical="center"/>
    </xf>
    <xf numFmtId="244" fontId="137" fillId="2" borderId="29" applyFont="0" applyFill="0" applyBorder="0"/>
    <xf numFmtId="247" fontId="138" fillId="0" borderId="28">
      <alignment horizontal="right" vertical="center"/>
    </xf>
    <xf numFmtId="49" fontId="50" fillId="0" borderId="0" applyFill="0" applyBorder="0" applyAlignment="0"/>
    <xf numFmtId="0" fontId="3" fillId="0" borderId="0" applyFill="0" applyBorder="0" applyAlignment="0"/>
    <xf numFmtId="246" fontId="3" fillId="0" borderId="0" applyFill="0" applyBorder="0" applyAlignment="0"/>
    <xf numFmtId="176" fontId="5" fillId="0" borderId="28">
      <alignment horizontal="center"/>
    </xf>
    <xf numFmtId="248" fontId="139" fillId="0" borderId="0" applyNumberFormat="0" applyFont="0" applyFill="0" applyBorder="0" applyAlignment="0">
      <alignment horizontal="centerContinuous"/>
    </xf>
    <xf numFmtId="0" fontId="140" fillId="0" borderId="3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6" fillId="0" borderId="21" applyNumberFormat="0" applyBorder="0" applyAlignment="0"/>
    <xf numFmtId="0" fontId="141" fillId="0" borderId="20" applyNumberFormat="0" applyBorder="0" applyAlignment="0">
      <alignment horizontal="center"/>
    </xf>
    <xf numFmtId="3" fontId="142" fillId="0" borderId="11" applyNumberFormat="0" applyBorder="0" applyAlignment="0"/>
    <xf numFmtId="0" fontId="143" fillId="0" borderId="21">
      <alignment horizontal="center" vertical="center" wrapText="1"/>
    </xf>
    <xf numFmtId="0" fontId="144" fillId="0" borderId="0">
      <alignment horizontal="center"/>
    </xf>
    <xf numFmtId="40" fontId="12" fillId="0" borderId="0"/>
    <xf numFmtId="3" fontId="145" fillId="0" borderId="0" applyNumberFormat="0" applyFill="0" applyBorder="0" applyAlignment="0" applyProtection="0">
      <alignment horizontal="center" wrapText="1"/>
    </xf>
    <xf numFmtId="0" fontId="146" fillId="0" borderId="31" applyBorder="0" applyAlignment="0">
      <alignment horizontal="center" vertical="center"/>
    </xf>
    <xf numFmtId="0" fontId="147" fillId="0" borderId="0" applyNumberFormat="0" applyFill="0" applyBorder="0" applyAlignment="0" applyProtection="0">
      <alignment horizontal="centerContinuous"/>
    </xf>
    <xf numFmtId="0" fontId="96" fillId="0" borderId="32" applyNumberFormat="0" applyFill="0" applyBorder="0" applyAlignment="0" applyProtection="0">
      <alignment horizontal="center" vertical="center" wrapText="1"/>
    </xf>
    <xf numFmtId="0" fontId="26" fillId="0" borderId="0" applyNumberFormat="0" applyFill="0" applyBorder="0" applyAlignment="0" applyProtection="0"/>
    <xf numFmtId="3" fontId="148" fillId="0" borderId="10" applyNumberFormat="0" applyAlignment="0">
      <alignment horizontal="center" vertical="center"/>
    </xf>
    <xf numFmtId="3" fontId="149" fillId="0" borderId="21" applyNumberFormat="0" applyAlignment="0">
      <alignment horizontal="left" wrapText="1"/>
    </xf>
    <xf numFmtId="0" fontId="150" fillId="0" borderId="33" applyNumberFormat="0" applyBorder="0" applyAlignment="0">
      <alignment vertical="center"/>
    </xf>
    <xf numFmtId="0" fontId="27" fillId="0" borderId="34" applyNumberFormat="0" applyFill="0" applyAlignment="0" applyProtection="0"/>
    <xf numFmtId="0" fontId="151" fillId="0" borderId="35" applyNumberFormat="0" applyAlignment="0">
      <alignment horizontal="center"/>
    </xf>
    <xf numFmtId="0" fontId="85" fillId="0" borderId="36">
      <alignment horizontal="center"/>
    </xf>
    <xf numFmtId="178" fontId="3" fillId="0" borderId="0" applyFont="0" applyFill="0" applyBorder="0" applyAlignment="0" applyProtection="0"/>
    <xf numFmtId="249" fontId="3" fillId="0" borderId="0" applyFont="0" applyFill="0" applyBorder="0" applyAlignment="0" applyProtection="0"/>
    <xf numFmtId="223" fontId="104" fillId="0" borderId="0" applyFont="0" applyFill="0" applyBorder="0" applyAlignment="0" applyProtection="0"/>
    <xf numFmtId="181" fontId="3" fillId="0" borderId="0" applyFont="0" applyFill="0" applyBorder="0" applyAlignment="0" applyProtection="0"/>
    <xf numFmtId="250" fontId="3" fillId="0" borderId="0" applyFont="0" applyFill="0" applyBorder="0" applyAlignment="0" applyProtection="0"/>
    <xf numFmtId="0" fontId="100" fillId="0" borderId="37">
      <alignment horizontal="center"/>
    </xf>
    <xf numFmtId="246" fontId="5" fillId="0" borderId="0"/>
    <xf numFmtId="251" fontId="5" fillId="0" borderId="1"/>
    <xf numFmtId="0" fontId="152" fillId="0" borderId="0"/>
    <xf numFmtId="3" fontId="5" fillId="0" borderId="0" applyNumberFormat="0" applyBorder="0" applyAlignment="0" applyProtection="0">
      <alignment horizontal="centerContinuous"/>
      <protection locked="0"/>
    </xf>
    <xf numFmtId="3" fontId="153" fillId="0" borderId="0">
      <protection locked="0"/>
    </xf>
    <xf numFmtId="0" fontId="152" fillId="0" borderId="0"/>
    <xf numFmtId="5" fontId="154" fillId="44" borderId="31">
      <alignment vertical="top"/>
    </xf>
    <xf numFmtId="0" fontId="155" fillId="45" borderId="1">
      <alignment horizontal="left" vertical="center"/>
    </xf>
    <xf numFmtId="6" fontId="156" fillId="46" borderId="31"/>
    <xf numFmtId="5" fontId="102" fillId="0" borderId="31">
      <alignment horizontal="left" vertical="top"/>
    </xf>
    <xf numFmtId="0" fontId="157" fillId="47" borderId="0">
      <alignment horizontal="left" vertical="center"/>
    </xf>
    <xf numFmtId="5" fontId="38" fillId="0" borderId="10">
      <alignment horizontal="left" vertical="top"/>
    </xf>
    <xf numFmtId="0" fontId="158" fillId="0" borderId="10">
      <alignment horizontal="left" vertical="center"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2" fillId="0" borderId="0"/>
    <xf numFmtId="42" fontId="34" fillId="0" borderId="0" applyFont="0" applyFill="0" applyBorder="0" applyAlignment="0" applyProtection="0"/>
    <xf numFmtId="252" fontId="3" fillId="0" borderId="0" applyFont="0" applyFill="0" applyBorder="0" applyAlignment="0" applyProtection="0"/>
    <xf numFmtId="42" fontId="92" fillId="0" borderId="0" applyFont="0" applyFill="0" applyBorder="0" applyAlignment="0" applyProtection="0"/>
    <xf numFmtId="44" fontId="9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59" fillId="0" borderId="0" applyNumberFormat="0" applyFont="0" applyFill="0" applyBorder="0" applyProtection="0">
      <alignment horizontal="center" vertical="center" wrapText="1"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66" fillId="0" borderId="38" applyFont="0" applyBorder="0" applyAlignment="0">
      <alignment horizontal="center"/>
    </xf>
    <xf numFmtId="178" fontId="4" fillId="0" borderId="0" applyFont="0" applyFill="0" applyBorder="0" applyAlignment="0" applyProtection="0"/>
    <xf numFmtId="42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0" fontId="161" fillId="0" borderId="0"/>
    <xf numFmtId="40" fontId="162" fillId="0" borderId="0" applyFont="0" applyFill="0" applyBorder="0" applyAlignment="0" applyProtection="0"/>
    <xf numFmtId="38" fontId="162" fillId="0" borderId="0" applyFont="0" applyFill="0" applyBorder="0" applyAlignment="0" applyProtection="0"/>
    <xf numFmtId="0" fontId="162" fillId="0" borderId="0" applyFont="0" applyFill="0" applyBorder="0" applyAlignment="0" applyProtection="0"/>
    <xf numFmtId="0" fontId="162" fillId="0" borderId="0" applyFont="0" applyFill="0" applyBorder="0" applyAlignment="0" applyProtection="0"/>
    <xf numFmtId="9" fontId="163" fillId="0" borderId="0" applyBorder="0" applyAlignment="0" applyProtection="0"/>
    <xf numFmtId="0" fontId="164" fillId="0" borderId="0"/>
    <xf numFmtId="0" fontId="165" fillId="0" borderId="3"/>
    <xf numFmtId="0" fontId="90" fillId="0" borderId="0"/>
    <xf numFmtId="178" fontId="166" fillId="0" borderId="0" applyFont="0" applyFill="0" applyBorder="0" applyAlignment="0" applyProtection="0"/>
    <xf numFmtId="179" fontId="166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181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0" fontId="114" fillId="0" borderId="0"/>
    <xf numFmtId="0" fontId="167" fillId="0" borderId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  <xf numFmtId="181" fontId="166" fillId="0" borderId="0" applyFont="0" applyFill="0" applyBorder="0" applyAlignment="0" applyProtection="0"/>
    <xf numFmtId="253" fontId="45" fillId="0" borderId="0" applyFont="0" applyFill="0" applyBorder="0" applyAlignment="0" applyProtection="0"/>
    <xf numFmtId="204" fontId="166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168" fillId="0" borderId="0" applyFont="0" applyFill="0" applyBorder="0" applyAlignment="0" applyProtection="0"/>
    <xf numFmtId="0" fontId="168" fillId="0" borderId="0" applyFont="0" applyFill="0" applyBorder="0" applyAlignment="0" applyProtection="0"/>
    <xf numFmtId="0" fontId="30" fillId="0" borderId="0">
      <alignment vertical="center"/>
    </xf>
    <xf numFmtId="0" fontId="179" fillId="0" borderId="0"/>
    <xf numFmtId="198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79" fillId="0" borderId="0" applyFont="0" applyFill="0" applyBorder="0" applyAlignment="0" applyProtection="0"/>
    <xf numFmtId="0" fontId="1" fillId="0" borderId="0"/>
    <xf numFmtId="198" fontId="4" fillId="0" borderId="0" applyFont="0" applyFill="0" applyBorder="0" applyAlignment="0" applyProtection="0"/>
    <xf numFmtId="198" fontId="4" fillId="0" borderId="0" applyFont="0" applyFill="0" applyBorder="0" applyAlignment="0" applyProtection="0"/>
    <xf numFmtId="0" fontId="7" fillId="0" borderId="0"/>
    <xf numFmtId="43" fontId="174" fillId="0" borderId="0" applyFont="0" applyFill="0" applyBorder="0" applyAlignment="0" applyProtection="0"/>
  </cellStyleXfs>
  <cellXfs count="110">
    <xf numFmtId="0" fontId="0" fillId="0" borderId="0" xfId="0"/>
    <xf numFmtId="0" fontId="9" fillId="0" borderId="0" xfId="0" applyFont="1" applyFill="1"/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10" fillId="0" borderId="0" xfId="0" applyFont="1" applyFill="1" applyBorder="1"/>
    <xf numFmtId="1" fontId="9" fillId="0" borderId="0" xfId="0" applyNumberFormat="1" applyFont="1" applyFill="1" applyBorder="1"/>
    <xf numFmtId="0" fontId="9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11" fillId="0" borderId="0" xfId="0" applyFont="1" applyFill="1" applyBorder="1"/>
    <xf numFmtId="0" fontId="169" fillId="0" borderId="1" xfId="0" applyNumberFormat="1" applyFont="1" applyFill="1" applyBorder="1" applyAlignment="1">
      <alignment horizontal="center" vertical="center" wrapText="1"/>
    </xf>
    <xf numFmtId="0" fontId="169" fillId="0" borderId="21" xfId="0" applyFont="1" applyFill="1" applyBorder="1" applyAlignment="1">
      <alignment horizontal="center"/>
    </xf>
    <xf numFmtId="0" fontId="169" fillId="0" borderId="11" xfId="0" applyNumberFormat="1" applyFont="1" applyFill="1" applyBorder="1" applyAlignment="1">
      <alignment wrapText="1"/>
    </xf>
    <xf numFmtId="0" fontId="170" fillId="0" borderId="11" xfId="0" applyFont="1" applyFill="1" applyBorder="1"/>
    <xf numFmtId="2" fontId="170" fillId="0" borderId="11" xfId="0" applyNumberFormat="1" applyFont="1" applyFill="1" applyBorder="1"/>
    <xf numFmtId="0" fontId="169" fillId="0" borderId="21" xfId="0" applyNumberFormat="1" applyFont="1" applyFill="1" applyBorder="1" applyAlignment="1">
      <alignment horizontal="left" vertical="center" wrapText="1"/>
    </xf>
    <xf numFmtId="0" fontId="169" fillId="0" borderId="21" xfId="0" applyNumberFormat="1" applyFont="1" applyFill="1" applyBorder="1" applyAlignment="1">
      <alignment horizontal="center" vertical="center" wrapText="1"/>
    </xf>
    <xf numFmtId="3" fontId="171" fillId="0" borderId="21" xfId="0" applyNumberFormat="1" applyFont="1" applyFill="1" applyBorder="1" applyAlignment="1">
      <alignment horizontal="center"/>
    </xf>
    <xf numFmtId="2" fontId="169" fillId="0" borderId="21" xfId="0" applyNumberFormat="1" applyFont="1" applyFill="1" applyBorder="1"/>
    <xf numFmtId="0" fontId="170" fillId="0" borderId="21" xfId="0" applyFont="1" applyFill="1" applyBorder="1"/>
    <xf numFmtId="1" fontId="169" fillId="0" borderId="21" xfId="0" applyNumberFormat="1" applyFont="1" applyFill="1" applyBorder="1" applyAlignment="1">
      <alignment horizontal="center" vertical="center" wrapText="1"/>
    </xf>
    <xf numFmtId="0" fontId="170" fillId="0" borderId="21" xfId="0" applyFont="1" applyFill="1" applyBorder="1" applyAlignment="1">
      <alignment horizontal="center"/>
    </xf>
    <xf numFmtId="0" fontId="170" fillId="0" borderId="21" xfId="0" applyNumberFormat="1" applyFont="1" applyFill="1" applyBorder="1" applyAlignment="1">
      <alignment horizontal="left" wrapText="1"/>
    </xf>
    <xf numFmtId="3" fontId="170" fillId="0" borderId="21" xfId="0" applyNumberFormat="1" applyFont="1" applyFill="1" applyBorder="1"/>
    <xf numFmtId="2" fontId="170" fillId="0" borderId="21" xfId="0" applyNumberFormat="1" applyFont="1" applyFill="1" applyBorder="1"/>
    <xf numFmtId="0" fontId="170" fillId="0" borderId="21" xfId="0" quotePrefix="1" applyFont="1" applyFill="1" applyBorder="1" applyAlignment="1">
      <alignment horizontal="center"/>
    </xf>
    <xf numFmtId="0" fontId="170" fillId="0" borderId="21" xfId="0" applyNumberFormat="1" applyFont="1" applyFill="1" applyBorder="1" applyAlignment="1">
      <alignment wrapText="1"/>
    </xf>
    <xf numFmtId="0" fontId="169" fillId="0" borderId="21" xfId="0" applyNumberFormat="1" applyFont="1" applyFill="1" applyBorder="1" applyAlignment="1">
      <alignment vertical="center" wrapText="1"/>
    </xf>
    <xf numFmtId="0" fontId="169" fillId="0" borderId="21" xfId="0" applyNumberFormat="1" applyFont="1" applyFill="1" applyBorder="1" applyAlignment="1">
      <alignment horizontal="center" wrapText="1"/>
    </xf>
    <xf numFmtId="166" fontId="169" fillId="0" borderId="21" xfId="440" applyNumberFormat="1" applyFont="1" applyFill="1" applyBorder="1"/>
    <xf numFmtId="166" fontId="170" fillId="0" borderId="21" xfId="440" applyNumberFormat="1" applyFont="1" applyFill="1" applyBorder="1"/>
    <xf numFmtId="0" fontId="169" fillId="0" borderId="21" xfId="0" applyNumberFormat="1" applyFont="1" applyFill="1" applyBorder="1" applyAlignment="1">
      <alignment wrapText="1"/>
    </xf>
    <xf numFmtId="166" fontId="170" fillId="0" borderId="21" xfId="0" applyNumberFormat="1" applyFont="1" applyFill="1" applyBorder="1"/>
    <xf numFmtId="2" fontId="170" fillId="0" borderId="39" xfId="0" applyNumberFormat="1" applyFont="1" applyFill="1" applyBorder="1"/>
    <xf numFmtId="4" fontId="173" fillId="0" borderId="1" xfId="0" applyNumberFormat="1" applyFont="1" applyBorder="1" applyAlignment="1">
      <alignment vertical="center"/>
    </xf>
    <xf numFmtId="0" fontId="173" fillId="0" borderId="1" xfId="0" applyFont="1" applyBorder="1" applyAlignment="1">
      <alignment vertical="center" wrapText="1"/>
    </xf>
    <xf numFmtId="0" fontId="170" fillId="0" borderId="39" xfId="0" applyFont="1" applyFill="1" applyBorder="1" applyAlignment="1">
      <alignment horizontal="center"/>
    </xf>
    <xf numFmtId="0" fontId="170" fillId="0" borderId="39" xfId="0" applyNumberFormat="1" applyFont="1" applyFill="1" applyBorder="1"/>
    <xf numFmtId="166" fontId="170" fillId="0" borderId="39" xfId="0" applyNumberFormat="1" applyFont="1" applyFill="1" applyBorder="1"/>
    <xf numFmtId="0" fontId="170" fillId="0" borderId="39" xfId="0" applyFont="1" applyFill="1" applyBorder="1"/>
    <xf numFmtId="0" fontId="10" fillId="0" borderId="8" xfId="0" applyFont="1" applyFill="1" applyBorder="1" applyAlignment="1">
      <alignment horizontal="center"/>
    </xf>
    <xf numFmtId="0" fontId="10" fillId="0" borderId="8" xfId="0" applyNumberFormat="1" applyFont="1" applyFill="1" applyBorder="1" applyAlignment="1">
      <alignment vertical="center"/>
    </xf>
    <xf numFmtId="0" fontId="9" fillId="0" borderId="8" xfId="0" applyNumberFormat="1" applyFont="1" applyFill="1" applyBorder="1" applyAlignment="1">
      <alignment horizontal="center" vertical="center"/>
    </xf>
    <xf numFmtId="0" fontId="9" fillId="0" borderId="8" xfId="0" applyNumberFormat="1" applyFont="1" applyFill="1" applyBorder="1" applyAlignment="1">
      <alignment vertical="center"/>
    </xf>
    <xf numFmtId="1" fontId="9" fillId="0" borderId="8" xfId="0" applyNumberFormat="1" applyFont="1" applyFill="1" applyBorder="1" applyAlignment="1">
      <alignment vertical="center"/>
    </xf>
    <xf numFmtId="0" fontId="9" fillId="0" borderId="8" xfId="0" applyFont="1" applyFill="1" applyBorder="1"/>
    <xf numFmtId="0" fontId="170" fillId="0" borderId="1" xfId="0" applyFont="1" applyFill="1" applyBorder="1" applyAlignment="1">
      <alignment horizontal="center"/>
    </xf>
    <xf numFmtId="0" fontId="170" fillId="0" borderId="1" xfId="0" applyNumberFormat="1" applyFont="1" applyFill="1" applyBorder="1" applyAlignment="1">
      <alignment wrapText="1"/>
    </xf>
    <xf numFmtId="0" fontId="170" fillId="0" borderId="1" xfId="0" applyNumberFormat="1" applyFont="1" applyFill="1" applyBorder="1" applyAlignment="1">
      <alignment horizontal="center" wrapText="1"/>
    </xf>
    <xf numFmtId="166" fontId="170" fillId="0" borderId="1" xfId="440" applyNumberFormat="1" applyFont="1" applyFill="1" applyBorder="1"/>
    <xf numFmtId="2" fontId="170" fillId="0" borderId="1" xfId="0" applyNumberFormat="1" applyFont="1" applyFill="1" applyBorder="1" applyAlignment="1">
      <alignment horizontal="center"/>
    </xf>
    <xf numFmtId="2" fontId="170" fillId="0" borderId="1" xfId="0" applyNumberFormat="1" applyFont="1" applyFill="1" applyBorder="1"/>
    <xf numFmtId="0" fontId="170" fillId="0" borderId="1" xfId="0" quotePrefix="1" applyFont="1" applyFill="1" applyBorder="1" applyAlignment="1">
      <alignment horizontal="center"/>
    </xf>
    <xf numFmtId="43" fontId="170" fillId="0" borderId="1" xfId="440" applyFont="1" applyFill="1" applyBorder="1"/>
    <xf numFmtId="41" fontId="170" fillId="0" borderId="1" xfId="449" applyFont="1" applyFill="1" applyBorder="1" applyAlignment="1">
      <alignment horizontal="center"/>
    </xf>
    <xf numFmtId="0" fontId="170" fillId="0" borderId="1" xfId="0" applyFont="1" applyFill="1" applyBorder="1"/>
    <xf numFmtId="0" fontId="172" fillId="0" borderId="1" xfId="0" quotePrefix="1" applyFont="1" applyFill="1" applyBorder="1" applyAlignment="1">
      <alignment horizontal="center"/>
    </xf>
    <xf numFmtId="0" fontId="172" fillId="0" borderId="1" xfId="0" applyNumberFormat="1" applyFont="1" applyFill="1" applyBorder="1" applyAlignment="1">
      <alignment wrapText="1"/>
    </xf>
    <xf numFmtId="0" fontId="172" fillId="0" borderId="1" xfId="0" applyFont="1" applyFill="1" applyBorder="1" applyAlignment="1">
      <alignment horizontal="center"/>
    </xf>
    <xf numFmtId="43" fontId="172" fillId="0" borderId="1" xfId="440" applyFont="1" applyFill="1" applyBorder="1"/>
    <xf numFmtId="0" fontId="172" fillId="0" borderId="1" xfId="0" applyFont="1" applyFill="1" applyBorder="1"/>
    <xf numFmtId="2" fontId="172" fillId="0" borderId="1" xfId="0" applyNumberFormat="1" applyFont="1" applyFill="1" applyBorder="1"/>
    <xf numFmtId="0" fontId="170" fillId="0" borderId="1" xfId="0" applyNumberFormat="1" applyFont="1" applyFill="1" applyBorder="1"/>
    <xf numFmtId="0" fontId="170" fillId="0" borderId="1" xfId="0" applyFont="1" applyFill="1" applyBorder="1" applyAlignment="1">
      <alignment horizontal="center" vertical="center"/>
    </xf>
    <xf numFmtId="0" fontId="170" fillId="0" borderId="1" xfId="0" quotePrefix="1" applyFont="1" applyFill="1" applyBorder="1" applyAlignment="1">
      <alignment horizontal="center" vertical="center"/>
    </xf>
    <xf numFmtId="43" fontId="170" fillId="0" borderId="1" xfId="440" applyFont="1" applyFill="1" applyBorder="1" applyAlignment="1">
      <alignment horizontal="center"/>
    </xf>
    <xf numFmtId="0" fontId="169" fillId="0" borderId="1" xfId="0" applyFont="1" applyFill="1" applyBorder="1" applyAlignment="1">
      <alignment horizontal="center"/>
    </xf>
    <xf numFmtId="0" fontId="170" fillId="0" borderId="1" xfId="0" applyFont="1" applyFill="1" applyBorder="1" applyAlignment="1">
      <alignment horizontal="center" vertical="center" wrapText="1"/>
    </xf>
    <xf numFmtId="0" fontId="173" fillId="0" borderId="1" xfId="675" applyFont="1" applyFill="1" applyBorder="1" applyAlignment="1">
      <alignment vertical="center" wrapText="1"/>
    </xf>
    <xf numFmtId="0" fontId="169" fillId="0" borderId="1" xfId="0" applyNumberFormat="1" applyFont="1" applyFill="1" applyBorder="1" applyAlignment="1">
      <alignment vertical="center" wrapText="1"/>
    </xf>
    <xf numFmtId="3" fontId="169" fillId="0" borderId="1" xfId="0" applyNumberFormat="1" applyFont="1" applyFill="1" applyBorder="1"/>
    <xf numFmtId="3" fontId="170" fillId="0" borderId="1" xfId="0" applyNumberFormat="1" applyFont="1" applyFill="1" applyBorder="1" applyAlignment="1">
      <alignment horizontal="right"/>
    </xf>
    <xf numFmtId="3" fontId="170" fillId="0" borderId="1" xfId="440" applyNumberFormat="1" applyFont="1" applyFill="1" applyBorder="1"/>
    <xf numFmtId="254" fontId="170" fillId="0" borderId="1" xfId="440" applyNumberFormat="1" applyFont="1" applyFill="1" applyBorder="1"/>
    <xf numFmtId="0" fontId="172" fillId="0" borderId="1" xfId="0" quotePrefix="1" applyFont="1" applyFill="1" applyBorder="1" applyAlignment="1">
      <alignment horizontal="center" vertical="center"/>
    </xf>
    <xf numFmtId="0" fontId="175" fillId="0" borderId="1" xfId="0" applyFont="1" applyBorder="1" applyAlignment="1">
      <alignment vertical="center" wrapText="1"/>
    </xf>
    <xf numFmtId="166" fontId="172" fillId="0" borderId="1" xfId="440" applyNumberFormat="1" applyFont="1" applyFill="1" applyBorder="1"/>
    <xf numFmtId="43" fontId="172" fillId="0" borderId="1" xfId="440" applyFont="1" applyFill="1" applyBorder="1" applyAlignment="1">
      <alignment horizontal="center"/>
    </xf>
    <xf numFmtId="4" fontId="175" fillId="0" borderId="1" xfId="0" applyNumberFormat="1" applyFont="1" applyBorder="1" applyAlignment="1">
      <alignment vertical="center"/>
    </xf>
    <xf numFmtId="0" fontId="172" fillId="0" borderId="1" xfId="0" applyFont="1" applyFill="1" applyBorder="1" applyAlignment="1">
      <alignment horizontal="center" vertical="center" wrapText="1"/>
    </xf>
    <xf numFmtId="0" fontId="11" fillId="0" borderId="1" xfId="0" quotePrefix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wrapText="1"/>
    </xf>
    <xf numFmtId="0" fontId="11" fillId="0" borderId="1" xfId="0" applyFont="1" applyFill="1" applyBorder="1" applyAlignment="1">
      <alignment horizontal="center"/>
    </xf>
    <xf numFmtId="166" fontId="11" fillId="0" borderId="1" xfId="440" applyNumberFormat="1" applyFont="1" applyFill="1" applyBorder="1"/>
    <xf numFmtId="2" fontId="11" fillId="0" borderId="1" xfId="0" applyNumberFormat="1" applyFont="1" applyFill="1" applyBorder="1"/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3" fontId="11" fillId="0" borderId="1" xfId="440" applyNumberFormat="1" applyFont="1" applyFill="1" applyBorder="1"/>
    <xf numFmtId="0" fontId="11" fillId="0" borderId="1" xfId="0" applyFont="1" applyFill="1" applyBorder="1"/>
    <xf numFmtId="0" fontId="177" fillId="0" borderId="1" xfId="0" applyFont="1" applyFill="1" applyBorder="1" applyAlignment="1">
      <alignment horizontal="center" vertical="center" wrapText="1"/>
    </xf>
    <xf numFmtId="0" fontId="176" fillId="0" borderId="1" xfId="0" applyFont="1" applyFill="1" applyBorder="1" applyAlignment="1">
      <alignment horizontal="center" vertical="center"/>
    </xf>
    <xf numFmtId="2" fontId="178" fillId="0" borderId="1" xfId="0" applyNumberFormat="1" applyFont="1" applyFill="1" applyBorder="1" applyAlignment="1">
      <alignment horizontal="center"/>
    </xf>
    <xf numFmtId="43" fontId="172" fillId="0" borderId="1" xfId="440" applyNumberFormat="1" applyFont="1" applyFill="1" applyBorder="1" applyAlignment="1">
      <alignment horizontal="center"/>
    </xf>
    <xf numFmtId="255" fontId="172" fillId="0" borderId="1" xfId="449" applyNumberFormat="1" applyFont="1" applyFill="1" applyBorder="1" applyAlignment="1">
      <alignment horizontal="center"/>
    </xf>
    <xf numFmtId="166" fontId="173" fillId="0" borderId="1" xfId="440" applyNumberFormat="1" applyFont="1" applyFill="1" applyBorder="1"/>
    <xf numFmtId="41" fontId="180" fillId="0" borderId="1" xfId="449" applyFont="1" applyFill="1" applyBorder="1" applyAlignment="1">
      <alignment horizontal="center" wrapText="1"/>
    </xf>
    <xf numFmtId="41" fontId="180" fillId="0" borderId="1" xfId="449" applyFont="1" applyFill="1" applyBorder="1" applyAlignment="1">
      <alignment horizontal="center"/>
    </xf>
    <xf numFmtId="0" fontId="181" fillId="0" borderId="0" xfId="0" applyFont="1" applyFill="1" applyBorder="1" applyAlignment="1">
      <alignment horizontal="center"/>
    </xf>
    <xf numFmtId="0" fontId="181" fillId="0" borderId="0" xfId="0" applyFont="1" applyFill="1" applyBorder="1"/>
    <xf numFmtId="166" fontId="183" fillId="0" borderId="1" xfId="440" applyNumberFormat="1" applyFont="1" applyFill="1" applyBorder="1"/>
    <xf numFmtId="2" fontId="183" fillId="0" borderId="1" xfId="0" applyNumberFormat="1" applyFont="1" applyFill="1" applyBorder="1"/>
    <xf numFmtId="166" fontId="184" fillId="0" borderId="1" xfId="440" applyNumberFormat="1" applyFont="1" applyFill="1" applyBorder="1"/>
    <xf numFmtId="2" fontId="184" fillId="0" borderId="1" xfId="0" applyNumberFormat="1" applyFont="1" applyFill="1" applyBorder="1"/>
    <xf numFmtId="166" fontId="185" fillId="0" borderId="1" xfId="440" applyNumberFormat="1" applyFont="1" applyFill="1" applyBorder="1"/>
    <xf numFmtId="2" fontId="185" fillId="0" borderId="1" xfId="0" applyNumberFormat="1" applyFont="1" applyFill="1" applyBorder="1"/>
    <xf numFmtId="0" fontId="10" fillId="0" borderId="0" xfId="0" applyNumberFormat="1" applyFont="1" applyFill="1" applyAlignment="1">
      <alignment horizontal="center" vertical="center"/>
    </xf>
    <xf numFmtId="0" fontId="182" fillId="0" borderId="0" xfId="0" applyFont="1" applyFill="1" applyBorder="1" applyAlignment="1">
      <alignment horizontal="center"/>
    </xf>
    <xf numFmtId="0" fontId="169" fillId="0" borderId="0" xfId="0" applyFont="1" applyFill="1" applyAlignment="1">
      <alignment horizontal="center"/>
    </xf>
    <xf numFmtId="0" fontId="169" fillId="0" borderId="1" xfId="0" applyFont="1" applyFill="1" applyBorder="1" applyAlignment="1">
      <alignment horizontal="center" vertical="center"/>
    </xf>
    <xf numFmtId="0" fontId="169" fillId="0" borderId="31" xfId="0" applyNumberFormat="1" applyFont="1" applyFill="1" applyBorder="1" applyAlignment="1">
      <alignment horizontal="center" vertical="center" wrapText="1"/>
    </xf>
    <xf numFmtId="0" fontId="169" fillId="0" borderId="8" xfId="0" applyNumberFormat="1" applyFont="1" applyFill="1" applyBorder="1" applyAlignment="1">
      <alignment horizontal="center" vertical="center" wrapText="1"/>
    </xf>
  </cellXfs>
  <cellStyles count="1035">
    <cellStyle name="_x0001_" xfId="1"/>
    <cellStyle name="          _x000d__x000a_shell=progman.exe_x000d__x000a_m" xfId="2"/>
    <cellStyle name="_x000d__x000a_JournalTemplate=C:\COMFO\CTALK\JOURSTD.TPL_x000d__x000a_LbStateAddress=3 3 0 251 1 89 2 311_x000d__x000a_LbStateJou" xfId="3"/>
    <cellStyle name="#,##0" xfId="4"/>
    <cellStyle name="#.##0" xfId="5"/>
    <cellStyle name="." xfId="6"/>
    <cellStyle name=".d©y" xfId="7"/>
    <cellStyle name="??" xfId="8"/>
    <cellStyle name="?? [0.00]_ Att. 1- Cover" xfId="9"/>
    <cellStyle name="?? [0]" xfId="10"/>
    <cellStyle name="?? [0] 2" xfId="11"/>
    <cellStyle name="?? 2" xfId="12"/>
    <cellStyle name="?? 3" xfId="13"/>
    <cellStyle name="?_x001d_??%U©÷u&amp;H©÷9_x0008_? s_x000a__x0007__x0001__x0001_" xfId="14"/>
    <cellStyle name="???? [0.00]_      " xfId="15"/>
    <cellStyle name="??????" xfId="16"/>
    <cellStyle name="????_      " xfId="17"/>
    <cellStyle name="???[0]_?? DI" xfId="18"/>
    <cellStyle name="???_?? DI" xfId="19"/>
    <cellStyle name="??[0]_BRE" xfId="20"/>
    <cellStyle name="??_      " xfId="21"/>
    <cellStyle name="??A? [0]_laroux_1_¢¬???¢â? " xfId="22"/>
    <cellStyle name="??A?_laroux_1_¢¬???¢â? " xfId="23"/>
    <cellStyle name="?¡±¢¥?_?¨ù??¢´¢¥_¢¬???¢â? " xfId="24"/>
    <cellStyle name="?ðÇ%U?&amp;H?_x0008_?s_x000a__x0007__x0001__x0001_" xfId="25"/>
    <cellStyle name="[0]_Chi phÝ kh¸c_V" xfId="26"/>
    <cellStyle name="_1 TONG HOP - CA NA" xfId="27"/>
    <cellStyle name="_123_DONG_THANH_Moi" xfId="28"/>
    <cellStyle name="_Bang Chi tieu (2)" xfId="29"/>
    <cellStyle name="_BAO GIA NGAY 24-10-08 (co dam)" xfId="30"/>
    <cellStyle name="_BC CV 6403 BKHĐT" xfId="31"/>
    <cellStyle name="_Book1" xfId="32"/>
    <cellStyle name="_Book1_1" xfId="33"/>
    <cellStyle name="_Book1_cong hang rao" xfId="34"/>
    <cellStyle name="_Book1_IN" xfId="35"/>
    <cellStyle name="_Book1_Kh ql62 (2010) 11-09" xfId="36"/>
    <cellStyle name="_Book1_Khung 2012" xfId="37"/>
    <cellStyle name="_Book1_phu luc tong ket tinh hinh TH giai doan 03-10 (ngay 30)" xfId="38"/>
    <cellStyle name="_C.cong+B.luong-Sanluong" xfId="39"/>
    <cellStyle name="_cong hang rao" xfId="40"/>
    <cellStyle name="_dien chieu sang" xfId="41"/>
    <cellStyle name="_DO-D1500-KHONG CO TRONG DT" xfId="42"/>
    <cellStyle name="_Duyet TK thay đôi" xfId="43"/>
    <cellStyle name="_GOITHAUSO2" xfId="44"/>
    <cellStyle name="_GOITHAUSO3" xfId="45"/>
    <cellStyle name="_GOITHAUSO4" xfId="46"/>
    <cellStyle name="_HaHoa_TDT_DienCSang" xfId="47"/>
    <cellStyle name="_HaHoa19-5-07" xfId="48"/>
    <cellStyle name="_IN" xfId="49"/>
    <cellStyle name="_Kh ql62 (2010) 11-09" xfId="50"/>
    <cellStyle name="_Khung 2012" xfId="51"/>
    <cellStyle name="_KT (2)" xfId="52"/>
    <cellStyle name="_KT (2)_1" xfId="53"/>
    <cellStyle name="_KT (2)_1_Lora-tungchau" xfId="54"/>
    <cellStyle name="_KT (2)_1_Qt-HT3PQ1(CauKho)" xfId="55"/>
    <cellStyle name="_KT (2)_2" xfId="56"/>
    <cellStyle name="_KT (2)_2_TG-TH" xfId="57"/>
    <cellStyle name="_KT (2)_2_TG-TH_ApGiaVatTu_cayxanh_latgach" xfId="58"/>
    <cellStyle name="_KT (2)_2_TG-TH_BANG TONG HOP TINH HINH THANH QUYET TOAN (MOI I)" xfId="59"/>
    <cellStyle name="_KT (2)_2_TG-TH_BAO GIA NGAY 24-10-08 (co dam)" xfId="60"/>
    <cellStyle name="_KT (2)_2_TG-TH_BC CV 6403 BKHĐT" xfId="61"/>
    <cellStyle name="_KT (2)_2_TG-TH_BC NQ11-CP - chinh sua lai" xfId="62"/>
    <cellStyle name="_KT (2)_2_TG-TH_BC NQ11-CP-Quynh sau bieu so3" xfId="63"/>
    <cellStyle name="_KT (2)_2_TG-TH_BC_NQ11-CP_-_Thao_sua_lai" xfId="64"/>
    <cellStyle name="_KT (2)_2_TG-TH_Book1" xfId="65"/>
    <cellStyle name="_KT (2)_2_TG-TH_Book1_1" xfId="66"/>
    <cellStyle name="_KT (2)_2_TG-TH_Book1_1_BC CV 6403 BKHĐT" xfId="67"/>
    <cellStyle name="_KT (2)_2_TG-TH_Book1_1_Luy ke von ung nam 2011 -Thoa gui ngay 12-8-2012" xfId="68"/>
    <cellStyle name="_KT (2)_2_TG-TH_Book1_2" xfId="69"/>
    <cellStyle name="_KT (2)_2_TG-TH_Book1_2_BC CV 6403 BKHĐT" xfId="70"/>
    <cellStyle name="_KT (2)_2_TG-TH_Book1_2_Luy ke von ung nam 2011 -Thoa gui ngay 12-8-2012" xfId="71"/>
    <cellStyle name="_KT (2)_2_TG-TH_Book1_BC CV 6403 BKHĐT" xfId="72"/>
    <cellStyle name="_KT (2)_2_TG-TH_Book1_Luy ke von ung nam 2011 -Thoa gui ngay 12-8-2012" xfId="73"/>
    <cellStyle name="_KT (2)_2_TG-TH_CAU Khanh Nam(Thi Cong)" xfId="74"/>
    <cellStyle name="_KT (2)_2_TG-TH_ChiHuong_ApGia" xfId="75"/>
    <cellStyle name="_KT (2)_2_TG-TH_CoCauPhi (version 1)" xfId="76"/>
    <cellStyle name="_KT (2)_2_TG-TH_DAU NOI PL-CL TAI PHU LAMHC" xfId="77"/>
    <cellStyle name="_KT (2)_2_TG-TH_DU TRU VAT TU" xfId="78"/>
    <cellStyle name="_KT (2)_2_TG-TH_Lora-tungchau" xfId="79"/>
    <cellStyle name="_KT (2)_2_TG-TH_Luy ke von ung nam 2011 -Thoa gui ngay 12-8-2012" xfId="80"/>
    <cellStyle name="_KT (2)_2_TG-TH_NhanCong" xfId="81"/>
    <cellStyle name="_KT (2)_2_TG-TH_phu luc tong ket tinh hinh TH giai doan 03-10 (ngay 30)" xfId="82"/>
    <cellStyle name="_KT (2)_2_TG-TH_Qt-HT3PQ1(CauKho)" xfId="83"/>
    <cellStyle name="_KT (2)_2_TG-TH_Sheet1" xfId="84"/>
    <cellStyle name="_KT (2)_2_TG-TH_ÿÿÿÿÿ" xfId="85"/>
    <cellStyle name="_KT (2)_3" xfId="86"/>
    <cellStyle name="_KT (2)_3_TG-TH" xfId="87"/>
    <cellStyle name="_KT (2)_3_TG-TH_Lora-tungchau" xfId="88"/>
    <cellStyle name="_KT (2)_3_TG-TH_PERSONAL" xfId="89"/>
    <cellStyle name="_KT (2)_3_TG-TH_PERSONAL_BC CV 6403 BKHĐT" xfId="90"/>
    <cellStyle name="_KT (2)_3_TG-TH_PERSONAL_Book1" xfId="91"/>
    <cellStyle name="_KT (2)_3_TG-TH_PERSONAL_Luy ke von ung nam 2011 -Thoa gui ngay 12-8-2012" xfId="92"/>
    <cellStyle name="_KT (2)_3_TG-TH_PERSONAL_Tong hop KHCB 2001" xfId="93"/>
    <cellStyle name="_KT (2)_3_TG-TH_Qt-HT3PQ1(CauKho)" xfId="94"/>
    <cellStyle name="_KT (2)_4" xfId="95"/>
    <cellStyle name="_KT (2)_4_ApGiaVatTu_cayxanh_latgach" xfId="96"/>
    <cellStyle name="_KT (2)_4_BANG TONG HOP TINH HINH THANH QUYET TOAN (MOI I)" xfId="97"/>
    <cellStyle name="_KT (2)_4_BAO GIA NGAY 24-10-08 (co dam)" xfId="98"/>
    <cellStyle name="_KT (2)_4_BC CV 6403 BKHĐT" xfId="99"/>
    <cellStyle name="_KT (2)_4_BC NQ11-CP - chinh sua lai" xfId="100"/>
    <cellStyle name="_KT (2)_4_BC NQ11-CP-Quynh sau bieu so3" xfId="101"/>
    <cellStyle name="_KT (2)_4_BC_NQ11-CP_-_Thao_sua_lai" xfId="102"/>
    <cellStyle name="_KT (2)_4_Book1" xfId="103"/>
    <cellStyle name="_KT (2)_4_Book1_1" xfId="104"/>
    <cellStyle name="_KT (2)_4_Book1_1_BC CV 6403 BKHĐT" xfId="105"/>
    <cellStyle name="_KT (2)_4_Book1_1_Luy ke von ung nam 2011 -Thoa gui ngay 12-8-2012" xfId="106"/>
    <cellStyle name="_KT (2)_4_Book1_2" xfId="107"/>
    <cellStyle name="_KT (2)_4_Book1_2_BC CV 6403 BKHĐT" xfId="108"/>
    <cellStyle name="_KT (2)_4_Book1_2_Luy ke von ung nam 2011 -Thoa gui ngay 12-8-2012" xfId="109"/>
    <cellStyle name="_KT (2)_4_Book1_BC CV 6403 BKHĐT" xfId="110"/>
    <cellStyle name="_KT (2)_4_Book1_Luy ke von ung nam 2011 -Thoa gui ngay 12-8-2012" xfId="111"/>
    <cellStyle name="_KT (2)_4_CAU Khanh Nam(Thi Cong)" xfId="112"/>
    <cellStyle name="_KT (2)_4_ChiHuong_ApGia" xfId="113"/>
    <cellStyle name="_KT (2)_4_CoCauPhi (version 1)" xfId="114"/>
    <cellStyle name="_KT (2)_4_DAU NOI PL-CL TAI PHU LAMHC" xfId="115"/>
    <cellStyle name="_KT (2)_4_DU TRU VAT TU" xfId="116"/>
    <cellStyle name="_KT (2)_4_Lora-tungchau" xfId="117"/>
    <cellStyle name="_KT (2)_4_Luy ke von ung nam 2011 -Thoa gui ngay 12-8-2012" xfId="118"/>
    <cellStyle name="_KT (2)_4_NhanCong" xfId="119"/>
    <cellStyle name="_KT (2)_4_phu luc tong ket tinh hinh TH giai doan 03-10 (ngay 30)" xfId="120"/>
    <cellStyle name="_KT (2)_4_Qt-HT3PQ1(CauKho)" xfId="121"/>
    <cellStyle name="_KT (2)_4_Sheet1" xfId="122"/>
    <cellStyle name="_KT (2)_4_TG-TH" xfId="123"/>
    <cellStyle name="_KT (2)_4_ÿÿÿÿÿ" xfId="124"/>
    <cellStyle name="_KT (2)_5" xfId="125"/>
    <cellStyle name="_KT (2)_5_ApGiaVatTu_cayxanh_latgach" xfId="126"/>
    <cellStyle name="_KT (2)_5_BANG TONG HOP TINH HINH THANH QUYET TOAN (MOI I)" xfId="127"/>
    <cellStyle name="_KT (2)_5_BAO GIA NGAY 24-10-08 (co dam)" xfId="128"/>
    <cellStyle name="_KT (2)_5_BC CV 6403 BKHĐT" xfId="129"/>
    <cellStyle name="_KT (2)_5_BC NQ11-CP - chinh sua lai" xfId="130"/>
    <cellStyle name="_KT (2)_5_BC NQ11-CP-Quynh sau bieu so3" xfId="131"/>
    <cellStyle name="_KT (2)_5_BC_NQ11-CP_-_Thao_sua_lai" xfId="132"/>
    <cellStyle name="_KT (2)_5_Book1" xfId="133"/>
    <cellStyle name="_KT (2)_5_Book1_1" xfId="134"/>
    <cellStyle name="_KT (2)_5_Book1_1_BC CV 6403 BKHĐT" xfId="135"/>
    <cellStyle name="_KT (2)_5_Book1_1_Luy ke von ung nam 2011 -Thoa gui ngay 12-8-2012" xfId="136"/>
    <cellStyle name="_KT (2)_5_Book1_2" xfId="137"/>
    <cellStyle name="_KT (2)_5_Book1_2_BC CV 6403 BKHĐT" xfId="138"/>
    <cellStyle name="_KT (2)_5_Book1_2_Luy ke von ung nam 2011 -Thoa gui ngay 12-8-2012" xfId="139"/>
    <cellStyle name="_KT (2)_5_Book1_BC CV 6403 BKHĐT" xfId="140"/>
    <cellStyle name="_KT (2)_5_Book1_Luy ke von ung nam 2011 -Thoa gui ngay 12-8-2012" xfId="141"/>
    <cellStyle name="_KT (2)_5_CAU Khanh Nam(Thi Cong)" xfId="142"/>
    <cellStyle name="_KT (2)_5_ChiHuong_ApGia" xfId="143"/>
    <cellStyle name="_KT (2)_5_CoCauPhi (version 1)" xfId="144"/>
    <cellStyle name="_KT (2)_5_DAU NOI PL-CL TAI PHU LAMHC" xfId="145"/>
    <cellStyle name="_KT (2)_5_DU TRU VAT TU" xfId="146"/>
    <cellStyle name="_KT (2)_5_Lora-tungchau" xfId="147"/>
    <cellStyle name="_KT (2)_5_Luy ke von ung nam 2011 -Thoa gui ngay 12-8-2012" xfId="148"/>
    <cellStyle name="_KT (2)_5_NhanCong" xfId="149"/>
    <cellStyle name="_KT (2)_5_phu luc tong ket tinh hinh TH giai doan 03-10 (ngay 30)" xfId="150"/>
    <cellStyle name="_KT (2)_5_Qt-HT3PQ1(CauKho)" xfId="151"/>
    <cellStyle name="_KT (2)_5_Sheet1" xfId="152"/>
    <cellStyle name="_KT (2)_5_ÿÿÿÿÿ" xfId="153"/>
    <cellStyle name="_KT (2)_Lora-tungchau" xfId="154"/>
    <cellStyle name="_KT (2)_PERSONAL" xfId="155"/>
    <cellStyle name="_KT (2)_PERSONAL_BC CV 6403 BKHĐT" xfId="156"/>
    <cellStyle name="_KT (2)_PERSONAL_Book1" xfId="157"/>
    <cellStyle name="_KT (2)_PERSONAL_Luy ke von ung nam 2011 -Thoa gui ngay 12-8-2012" xfId="158"/>
    <cellStyle name="_KT (2)_PERSONAL_Tong hop KHCB 2001" xfId="159"/>
    <cellStyle name="_KT (2)_Qt-HT3PQ1(CauKho)" xfId="160"/>
    <cellStyle name="_KT (2)_TG-TH" xfId="161"/>
    <cellStyle name="_KT_TG" xfId="162"/>
    <cellStyle name="_KT_TG_1" xfId="163"/>
    <cellStyle name="_KT_TG_1_ApGiaVatTu_cayxanh_latgach" xfId="164"/>
    <cellStyle name="_KT_TG_1_BANG TONG HOP TINH HINH THANH QUYET TOAN (MOI I)" xfId="165"/>
    <cellStyle name="_KT_TG_1_BAO GIA NGAY 24-10-08 (co dam)" xfId="166"/>
    <cellStyle name="_KT_TG_1_BC CV 6403 BKHĐT" xfId="167"/>
    <cellStyle name="_KT_TG_1_BC NQ11-CP - chinh sua lai" xfId="168"/>
    <cellStyle name="_KT_TG_1_BC NQ11-CP-Quynh sau bieu so3" xfId="169"/>
    <cellStyle name="_KT_TG_1_BC_NQ11-CP_-_Thao_sua_lai" xfId="170"/>
    <cellStyle name="_KT_TG_1_Book1" xfId="171"/>
    <cellStyle name="_KT_TG_1_Book1_1" xfId="172"/>
    <cellStyle name="_KT_TG_1_Book1_1_BC CV 6403 BKHĐT" xfId="173"/>
    <cellStyle name="_KT_TG_1_Book1_1_Luy ke von ung nam 2011 -Thoa gui ngay 12-8-2012" xfId="174"/>
    <cellStyle name="_KT_TG_1_Book1_2" xfId="175"/>
    <cellStyle name="_KT_TG_1_Book1_2_BC CV 6403 BKHĐT" xfId="176"/>
    <cellStyle name="_KT_TG_1_Book1_2_Luy ke von ung nam 2011 -Thoa gui ngay 12-8-2012" xfId="177"/>
    <cellStyle name="_KT_TG_1_Book1_BC CV 6403 BKHĐT" xfId="178"/>
    <cellStyle name="_KT_TG_1_Book1_Luy ke von ung nam 2011 -Thoa gui ngay 12-8-2012" xfId="179"/>
    <cellStyle name="_KT_TG_1_CAU Khanh Nam(Thi Cong)" xfId="180"/>
    <cellStyle name="_KT_TG_1_ChiHuong_ApGia" xfId="181"/>
    <cellStyle name="_KT_TG_1_CoCauPhi (version 1)" xfId="182"/>
    <cellStyle name="_KT_TG_1_DAU NOI PL-CL TAI PHU LAMHC" xfId="183"/>
    <cellStyle name="_KT_TG_1_DU TRU VAT TU" xfId="184"/>
    <cellStyle name="_KT_TG_1_Lora-tungchau" xfId="185"/>
    <cellStyle name="_KT_TG_1_Luy ke von ung nam 2011 -Thoa gui ngay 12-8-2012" xfId="186"/>
    <cellStyle name="_KT_TG_1_NhanCong" xfId="187"/>
    <cellStyle name="_KT_TG_1_phu luc tong ket tinh hinh TH giai doan 03-10 (ngay 30)" xfId="188"/>
    <cellStyle name="_KT_TG_1_Qt-HT3PQ1(CauKho)" xfId="189"/>
    <cellStyle name="_KT_TG_1_Sheet1" xfId="190"/>
    <cellStyle name="_KT_TG_1_ÿÿÿÿÿ" xfId="191"/>
    <cellStyle name="_KT_TG_2" xfId="192"/>
    <cellStyle name="_KT_TG_2_ApGiaVatTu_cayxanh_latgach" xfId="193"/>
    <cellStyle name="_KT_TG_2_BANG TONG HOP TINH HINH THANH QUYET TOAN (MOI I)" xfId="194"/>
    <cellStyle name="_KT_TG_2_BAO GIA NGAY 24-10-08 (co dam)" xfId="195"/>
    <cellStyle name="_KT_TG_2_BC CV 6403 BKHĐT" xfId="196"/>
    <cellStyle name="_KT_TG_2_BC NQ11-CP - chinh sua lai" xfId="197"/>
    <cellStyle name="_KT_TG_2_BC NQ11-CP-Quynh sau bieu so3" xfId="198"/>
    <cellStyle name="_KT_TG_2_BC_NQ11-CP_-_Thao_sua_lai" xfId="199"/>
    <cellStyle name="_KT_TG_2_Book1" xfId="200"/>
    <cellStyle name="_KT_TG_2_Book1_1" xfId="201"/>
    <cellStyle name="_KT_TG_2_Book1_1_BC CV 6403 BKHĐT" xfId="202"/>
    <cellStyle name="_KT_TG_2_Book1_1_Luy ke von ung nam 2011 -Thoa gui ngay 12-8-2012" xfId="203"/>
    <cellStyle name="_KT_TG_2_Book1_2" xfId="204"/>
    <cellStyle name="_KT_TG_2_Book1_2_BC CV 6403 BKHĐT" xfId="205"/>
    <cellStyle name="_KT_TG_2_Book1_2_Luy ke von ung nam 2011 -Thoa gui ngay 12-8-2012" xfId="206"/>
    <cellStyle name="_KT_TG_2_Book1_BC CV 6403 BKHĐT" xfId="207"/>
    <cellStyle name="_KT_TG_2_Book1_Luy ke von ung nam 2011 -Thoa gui ngay 12-8-2012" xfId="208"/>
    <cellStyle name="_KT_TG_2_CAU Khanh Nam(Thi Cong)" xfId="209"/>
    <cellStyle name="_KT_TG_2_ChiHuong_ApGia" xfId="210"/>
    <cellStyle name="_KT_TG_2_CoCauPhi (version 1)" xfId="211"/>
    <cellStyle name="_KT_TG_2_DAU NOI PL-CL TAI PHU LAMHC" xfId="212"/>
    <cellStyle name="_KT_TG_2_DU TRU VAT TU" xfId="213"/>
    <cellStyle name="_KT_TG_2_Lora-tungchau" xfId="214"/>
    <cellStyle name="_KT_TG_2_Luy ke von ung nam 2011 -Thoa gui ngay 12-8-2012" xfId="215"/>
    <cellStyle name="_KT_TG_2_NhanCong" xfId="216"/>
    <cellStyle name="_KT_TG_2_phu luc tong ket tinh hinh TH giai doan 03-10 (ngay 30)" xfId="217"/>
    <cellStyle name="_KT_TG_2_Qt-HT3PQ1(CauKho)" xfId="218"/>
    <cellStyle name="_KT_TG_2_Sheet1" xfId="219"/>
    <cellStyle name="_KT_TG_2_ÿÿÿÿÿ" xfId="220"/>
    <cellStyle name="_KT_TG_3" xfId="221"/>
    <cellStyle name="_KT_TG_4" xfId="222"/>
    <cellStyle name="_KT_TG_4_Lora-tungchau" xfId="223"/>
    <cellStyle name="_KT_TG_4_Qt-HT3PQ1(CauKho)" xfId="224"/>
    <cellStyle name="_Lora-tungchau" xfId="225"/>
    <cellStyle name="_Luy ke von ung nam 2011 -Thoa gui ngay 12-8-2012" xfId="226"/>
    <cellStyle name="_mau so 3" xfId="227"/>
    <cellStyle name="_MauThanTKKT-goi7-DonGia2143(vl t7)" xfId="228"/>
    <cellStyle name="_Nhu cau von ung truoc 2011 Tha h Hoa + Nge An gui TW" xfId="229"/>
    <cellStyle name="_PERSONAL" xfId="230"/>
    <cellStyle name="_PERSONAL_BC CV 6403 BKHĐT" xfId="231"/>
    <cellStyle name="_PERSONAL_Book1" xfId="232"/>
    <cellStyle name="_PERSONAL_Luy ke von ung nam 2011 -Thoa gui ngay 12-8-2012" xfId="233"/>
    <cellStyle name="_PERSONAL_Tong hop KHCB 2001" xfId="234"/>
    <cellStyle name="_phong bo mon22" xfId="235"/>
    <cellStyle name="_phu luc tong ket tinh hinh TH giai doan 03-10 (ngay 30)" xfId="236"/>
    <cellStyle name="_Q TOAN  SCTX QL.62 QUI I ( oanh)" xfId="237"/>
    <cellStyle name="_Q TOAN  SCTX QL.62 QUI II ( oanh)" xfId="238"/>
    <cellStyle name="_QT SCTXQL62_QT1 (Cty QL)" xfId="239"/>
    <cellStyle name="_Qt-HT3PQ1(CauKho)" xfId="240"/>
    <cellStyle name="_Sheet1" xfId="241"/>
    <cellStyle name="_Sheet2" xfId="242"/>
    <cellStyle name="_TG-TH" xfId="243"/>
    <cellStyle name="_TG-TH_1" xfId="244"/>
    <cellStyle name="_TG-TH_1_ApGiaVatTu_cayxanh_latgach" xfId="245"/>
    <cellStyle name="_TG-TH_1_BANG TONG HOP TINH HINH THANH QUYET TOAN (MOI I)" xfId="246"/>
    <cellStyle name="_TG-TH_1_BAO GIA NGAY 24-10-08 (co dam)" xfId="247"/>
    <cellStyle name="_TG-TH_1_BC CV 6403 BKHĐT" xfId="248"/>
    <cellStyle name="_TG-TH_1_BC NQ11-CP - chinh sua lai" xfId="249"/>
    <cellStyle name="_TG-TH_1_BC NQ11-CP-Quynh sau bieu so3" xfId="250"/>
    <cellStyle name="_TG-TH_1_BC_NQ11-CP_-_Thao_sua_lai" xfId="251"/>
    <cellStyle name="_TG-TH_1_Book1" xfId="252"/>
    <cellStyle name="_TG-TH_1_Book1_1" xfId="253"/>
    <cellStyle name="_TG-TH_1_Book1_1_BC CV 6403 BKHĐT" xfId="254"/>
    <cellStyle name="_TG-TH_1_Book1_1_Luy ke von ung nam 2011 -Thoa gui ngay 12-8-2012" xfId="255"/>
    <cellStyle name="_TG-TH_1_Book1_2" xfId="256"/>
    <cellStyle name="_TG-TH_1_Book1_2_BC CV 6403 BKHĐT" xfId="257"/>
    <cellStyle name="_TG-TH_1_Book1_2_Luy ke von ung nam 2011 -Thoa gui ngay 12-8-2012" xfId="258"/>
    <cellStyle name="_TG-TH_1_Book1_BC CV 6403 BKHĐT" xfId="259"/>
    <cellStyle name="_TG-TH_1_Book1_Luy ke von ung nam 2011 -Thoa gui ngay 12-8-2012" xfId="260"/>
    <cellStyle name="_TG-TH_1_CAU Khanh Nam(Thi Cong)" xfId="261"/>
    <cellStyle name="_TG-TH_1_ChiHuong_ApGia" xfId="262"/>
    <cellStyle name="_TG-TH_1_CoCauPhi (version 1)" xfId="263"/>
    <cellStyle name="_TG-TH_1_DAU NOI PL-CL TAI PHU LAMHC" xfId="264"/>
    <cellStyle name="_TG-TH_1_DU TRU VAT TU" xfId="265"/>
    <cellStyle name="_TG-TH_1_Lora-tungchau" xfId="266"/>
    <cellStyle name="_TG-TH_1_Luy ke von ung nam 2011 -Thoa gui ngay 12-8-2012" xfId="267"/>
    <cellStyle name="_TG-TH_1_NhanCong" xfId="268"/>
    <cellStyle name="_TG-TH_1_phu luc tong ket tinh hinh TH giai doan 03-10 (ngay 30)" xfId="269"/>
    <cellStyle name="_TG-TH_1_Qt-HT3PQ1(CauKho)" xfId="270"/>
    <cellStyle name="_TG-TH_1_Sheet1" xfId="271"/>
    <cellStyle name="_TG-TH_1_ÿÿÿÿÿ" xfId="272"/>
    <cellStyle name="_TG-TH_2" xfId="273"/>
    <cellStyle name="_TG-TH_2_ApGiaVatTu_cayxanh_latgach" xfId="274"/>
    <cellStyle name="_TG-TH_2_BANG TONG HOP TINH HINH THANH QUYET TOAN (MOI I)" xfId="275"/>
    <cellStyle name="_TG-TH_2_BAO GIA NGAY 24-10-08 (co dam)" xfId="276"/>
    <cellStyle name="_TG-TH_2_BC CV 6403 BKHĐT" xfId="277"/>
    <cellStyle name="_TG-TH_2_BC NQ11-CP - chinh sua lai" xfId="278"/>
    <cellStyle name="_TG-TH_2_BC NQ11-CP-Quynh sau bieu so3" xfId="279"/>
    <cellStyle name="_TG-TH_2_BC_NQ11-CP_-_Thao_sua_lai" xfId="280"/>
    <cellStyle name="_TG-TH_2_Book1" xfId="281"/>
    <cellStyle name="_TG-TH_2_Book1_1" xfId="282"/>
    <cellStyle name="_TG-TH_2_Book1_1_BC CV 6403 BKHĐT" xfId="283"/>
    <cellStyle name="_TG-TH_2_Book1_1_Luy ke von ung nam 2011 -Thoa gui ngay 12-8-2012" xfId="284"/>
    <cellStyle name="_TG-TH_2_Book1_2" xfId="285"/>
    <cellStyle name="_TG-TH_2_Book1_2_BC CV 6403 BKHĐT" xfId="286"/>
    <cellStyle name="_TG-TH_2_Book1_2_Luy ke von ung nam 2011 -Thoa gui ngay 12-8-2012" xfId="287"/>
    <cellStyle name="_TG-TH_2_Book1_BC CV 6403 BKHĐT" xfId="288"/>
    <cellStyle name="_TG-TH_2_Book1_Luy ke von ung nam 2011 -Thoa gui ngay 12-8-2012" xfId="289"/>
    <cellStyle name="_TG-TH_2_CAU Khanh Nam(Thi Cong)" xfId="290"/>
    <cellStyle name="_TG-TH_2_ChiHuong_ApGia" xfId="291"/>
    <cellStyle name="_TG-TH_2_CoCauPhi (version 1)" xfId="292"/>
    <cellStyle name="_TG-TH_2_DAU NOI PL-CL TAI PHU LAMHC" xfId="293"/>
    <cellStyle name="_TG-TH_2_DU TRU VAT TU" xfId="294"/>
    <cellStyle name="_TG-TH_2_Lora-tungchau" xfId="295"/>
    <cellStyle name="_TG-TH_2_Luy ke von ung nam 2011 -Thoa gui ngay 12-8-2012" xfId="296"/>
    <cellStyle name="_TG-TH_2_NhanCong" xfId="297"/>
    <cellStyle name="_TG-TH_2_phu luc tong ket tinh hinh TH giai doan 03-10 (ngay 30)" xfId="298"/>
    <cellStyle name="_TG-TH_2_Qt-HT3PQ1(CauKho)" xfId="299"/>
    <cellStyle name="_TG-TH_2_Sheet1" xfId="300"/>
    <cellStyle name="_TG-TH_2_ÿÿÿÿÿ" xfId="301"/>
    <cellStyle name="_TG-TH_3" xfId="302"/>
    <cellStyle name="_TG-TH_3_Lora-tungchau" xfId="303"/>
    <cellStyle name="_TG-TH_3_Qt-HT3PQ1(CauKho)" xfId="304"/>
    <cellStyle name="_TG-TH_4" xfId="305"/>
    <cellStyle name="_Tong dutoan PP LAHAI" xfId="306"/>
    <cellStyle name="_TPCP GT-24-5-Mien Nui" xfId="307"/>
    <cellStyle name="_ung truoc 2011 NSTW Thanh Hoa + Nge An gui Thu 12-5" xfId="308"/>
    <cellStyle name="_ung truoc cua long an (6-5-2010)" xfId="309"/>
    <cellStyle name="_Ung von nam 2011 vung TNB - Doan Cong tac (12-5-2010)" xfId="310"/>
    <cellStyle name="_Ung von nam 2011 vung TNB - Doan Cong tac (12-5-2010)_Cong trinh co y kien LD_Dang_NN_2011-Tay nguyen-9-10" xfId="311"/>
    <cellStyle name="_Ung von nam 2011 vung TNB - Doan Cong tac (12-5-2010)_TN - Ho tro khac 2011" xfId="312"/>
    <cellStyle name="_ÿÿÿÿÿ" xfId="313"/>
    <cellStyle name="_ÿÿÿÿÿ_Kh ql62 (2010) 11-09" xfId="314"/>
    <cellStyle name="_ÿÿÿÿÿ_Khung 2012" xfId="315"/>
    <cellStyle name="~1" xfId="316"/>
    <cellStyle name="’Ê‰Ý [0.00]_laroux" xfId="317"/>
    <cellStyle name="’Ê‰Ý_laroux" xfId="318"/>
    <cellStyle name="•W?_Format" xfId="319"/>
    <cellStyle name="•W€_’·Šú‰p•¶" xfId="321"/>
    <cellStyle name="•W_¯–ì" xfId="320"/>
    <cellStyle name="W_MARINE" xfId="976"/>
    <cellStyle name="0" xfId="322"/>
    <cellStyle name="0,0_x000d__x000a_NA_x000d__x000a_" xfId="323"/>
    <cellStyle name="0.0" xfId="324"/>
    <cellStyle name="0.00" xfId="325"/>
    <cellStyle name="1" xfId="326"/>
    <cellStyle name="1 2" xfId="327"/>
    <cellStyle name="1_BAO GIA NGAY 24-10-08 (co dam)" xfId="328"/>
    <cellStyle name="1_Book1" xfId="329"/>
    <cellStyle name="1_Book1_1" xfId="330"/>
    <cellStyle name="1_Cau thuy dien Ban La (Cu Anh)" xfId="331"/>
    <cellStyle name="1_Cong trinh co y kien LD_Dang_NN_2011-Tay nguyen-9-10" xfId="332"/>
    <cellStyle name="1_Du toan 558 (Km17+508.12 - Km 22)" xfId="333"/>
    <cellStyle name="1_Gia_VLQL48_duyet " xfId="334"/>
    <cellStyle name="1_Kh ql62 (2010) 11-09" xfId="335"/>
    <cellStyle name="1_Khung 2012" xfId="336"/>
    <cellStyle name="1_KlQdinhduyet" xfId="337"/>
    <cellStyle name="1_TN - Ho tro khac 2011" xfId="338"/>
    <cellStyle name="1_TRUNG PMU 5" xfId="339"/>
    <cellStyle name="1_ÿÿÿÿÿ" xfId="340"/>
    <cellStyle name="1_ÿÿÿÿÿ_Bieu tong hop nhu cau ung 2011 da chon loc -Mien nui" xfId="341"/>
    <cellStyle name="1_ÿÿÿÿÿ_Kh ql62 (2010) 11-09" xfId="342"/>
    <cellStyle name="1_ÿÿÿÿÿ_Khung 2012" xfId="343"/>
    <cellStyle name="18" xfId="344"/>
    <cellStyle name="¹éºÐÀ²_      " xfId="345"/>
    <cellStyle name="2" xfId="346"/>
    <cellStyle name="2_Book1" xfId="347"/>
    <cellStyle name="2_Book1_1" xfId="348"/>
    <cellStyle name="2_Cau thuy dien Ban La (Cu Anh)" xfId="349"/>
    <cellStyle name="2_Du toan 558 (Km17+508.12 - Km 22)" xfId="350"/>
    <cellStyle name="2_Gia_VLQL48_duyet " xfId="351"/>
    <cellStyle name="2_KlQdinhduyet" xfId="352"/>
    <cellStyle name="2_TRUNG PMU 5" xfId="353"/>
    <cellStyle name="2_ÿÿÿÿÿ" xfId="354"/>
    <cellStyle name="2_ÿÿÿÿÿ_Bieu tong hop nhu cau ung 2011 da chon loc -Mien nui" xfId="355"/>
    <cellStyle name="20% - Accent1 2" xfId="356"/>
    <cellStyle name="20% - Accent2 2" xfId="357"/>
    <cellStyle name="20% - Accent3 2" xfId="358"/>
    <cellStyle name="20% - Accent4 2" xfId="359"/>
    <cellStyle name="20% - Accent5 2" xfId="360"/>
    <cellStyle name="20% - Accent6 2" xfId="361"/>
    <cellStyle name="-2001" xfId="362"/>
    <cellStyle name="3" xfId="363"/>
    <cellStyle name="3_Book1" xfId="364"/>
    <cellStyle name="3_Book1_1" xfId="365"/>
    <cellStyle name="3_Cau thuy dien Ban La (Cu Anh)" xfId="366"/>
    <cellStyle name="3_Du toan 558 (Km17+508.12 - Km 22)" xfId="367"/>
    <cellStyle name="3_Gia_VLQL48_duyet " xfId="368"/>
    <cellStyle name="3_KlQdinhduyet" xfId="369"/>
    <cellStyle name="3_ÿÿÿÿÿ" xfId="370"/>
    <cellStyle name="4" xfId="371"/>
    <cellStyle name="4_Book1" xfId="372"/>
    <cellStyle name="4_Book1_1" xfId="373"/>
    <cellStyle name="4_Cau thuy dien Ban La (Cu Anh)" xfId="374"/>
    <cellStyle name="4_Du toan 558 (Km17+508.12 - Km 22)" xfId="375"/>
    <cellStyle name="4_Gia_VLQL48_duyet " xfId="376"/>
    <cellStyle name="4_KlQdinhduyet" xfId="377"/>
    <cellStyle name="4_ÿÿÿÿÿ" xfId="378"/>
    <cellStyle name="40% - Accent1 2" xfId="379"/>
    <cellStyle name="40% - Accent2 2" xfId="380"/>
    <cellStyle name="40% - Accent3 2" xfId="381"/>
    <cellStyle name="40% - Accent4 2" xfId="382"/>
    <cellStyle name="40% - Accent5 2" xfId="383"/>
    <cellStyle name="40% - Accent6 2" xfId="384"/>
    <cellStyle name="52" xfId="385"/>
    <cellStyle name="6" xfId="386"/>
    <cellStyle name="6_Cong trinh co y kien LD_Dang_NN_2011-Tay nguyen-9-10" xfId="387"/>
    <cellStyle name="6_TN - Ho tro khac 2011" xfId="388"/>
    <cellStyle name="60% - Accent1 2" xfId="389"/>
    <cellStyle name="60% - Accent2 2" xfId="390"/>
    <cellStyle name="60% - Accent3 2" xfId="391"/>
    <cellStyle name="60% - Accent4 2" xfId="392"/>
    <cellStyle name="60% - Accent5 2" xfId="393"/>
    <cellStyle name="60% - Accent6 2" xfId="394"/>
    <cellStyle name="9" xfId="395"/>
    <cellStyle name="Accent1 2" xfId="396"/>
    <cellStyle name="Accent2 2" xfId="397"/>
    <cellStyle name="Accent3 2" xfId="398"/>
    <cellStyle name="Accent4 2" xfId="399"/>
    <cellStyle name="Accent5 2" xfId="400"/>
    <cellStyle name="Accent6 2" xfId="401"/>
    <cellStyle name="ÅëÈ­ [0]_      " xfId="402"/>
    <cellStyle name="AeE­ [0]_INQUIRY ¿?¾÷AßAø " xfId="403"/>
    <cellStyle name="ÅëÈ­ [0]_L601CPT" xfId="404"/>
    <cellStyle name="ÅëÈ­_      " xfId="405"/>
    <cellStyle name="AeE­_INQUIRY ¿?¾÷AßAø " xfId="406"/>
    <cellStyle name="ÅëÈ­_L601CPT" xfId="407"/>
    <cellStyle name="args.style" xfId="408"/>
    <cellStyle name="at" xfId="409"/>
    <cellStyle name="ÄÞ¸¶ [0]_      " xfId="410"/>
    <cellStyle name="AÞ¸¶ [0]_INQUIRY ¿?¾÷AßAø " xfId="411"/>
    <cellStyle name="ÄÞ¸¶ [0]_L601CPT" xfId="412"/>
    <cellStyle name="ÄÞ¸¶_      " xfId="413"/>
    <cellStyle name="AÞ¸¶_INQUIRY ¿?¾÷AßAø " xfId="414"/>
    <cellStyle name="ÄÞ¸¶_L601CPT" xfId="415"/>
    <cellStyle name="AutoFormat Options" xfId="416"/>
    <cellStyle name="Bad 2" xfId="417"/>
    <cellStyle name="Body" xfId="418"/>
    <cellStyle name="C?AØ_¿?¾÷CoE² " xfId="419"/>
    <cellStyle name="C~1" xfId="420"/>
    <cellStyle name="Ç¥ÁØ_      " xfId="421"/>
    <cellStyle name="C￥AØ_¿μ¾÷CoE² " xfId="422"/>
    <cellStyle name="Ç¥ÁØ_±¸¹Ì´ëÃ¥" xfId="423"/>
    <cellStyle name="C￥AØ_Sheet1_¿μ¾÷CoE² " xfId="424"/>
    <cellStyle name="Ç¥ÁØ_ÿÿÿÿÿÿ_4_ÃÑÇÕ°è " xfId="425"/>
    <cellStyle name="Calc Currency (0)" xfId="426"/>
    <cellStyle name="Calc Currency (2)" xfId="427"/>
    <cellStyle name="Calc Percent (0)" xfId="428"/>
    <cellStyle name="Calc Percent (1)" xfId="429"/>
    <cellStyle name="Calc Percent (2)" xfId="430"/>
    <cellStyle name="Calc Units (0)" xfId="431"/>
    <cellStyle name="Calc Units (1)" xfId="432"/>
    <cellStyle name="Calc Units (2)" xfId="433"/>
    <cellStyle name="Calculation 2" xfId="434"/>
    <cellStyle name="category" xfId="435"/>
    <cellStyle name="Cerrency_Sheet2_XANGDAU" xfId="436"/>
    <cellStyle name="Check Cell 2" xfId="437"/>
    <cellStyle name="Chi phÝ kh¸c_Book1" xfId="438"/>
    <cellStyle name="CHUONG" xfId="439"/>
    <cellStyle name="Comma" xfId="440" builtinId="3"/>
    <cellStyle name="Comma  - Style1" xfId="441"/>
    <cellStyle name="Comma  - Style2" xfId="442"/>
    <cellStyle name="Comma  - Style3" xfId="443"/>
    <cellStyle name="Comma  - Style4" xfId="444"/>
    <cellStyle name="Comma  - Style5" xfId="445"/>
    <cellStyle name="Comma  - Style6" xfId="446"/>
    <cellStyle name="Comma  - Style7" xfId="447"/>
    <cellStyle name="Comma  - Style8" xfId="448"/>
    <cellStyle name="Comma [0]" xfId="449" builtinId="6"/>
    <cellStyle name="Comma [0] 2" xfId="450"/>
    <cellStyle name="Comma [0] 3" xfId="451"/>
    <cellStyle name="Comma [00]" xfId="452"/>
    <cellStyle name="Comma 10" xfId="453"/>
    <cellStyle name="Comma 10 2" xfId="454"/>
    <cellStyle name="Comma 11" xfId="455"/>
    <cellStyle name="Comma 11 2" xfId="1028"/>
    <cellStyle name="Comma 12" xfId="456"/>
    <cellStyle name="Comma 12 2" xfId="457"/>
    <cellStyle name="Comma 13" xfId="458"/>
    <cellStyle name="Comma 13 2" xfId="459"/>
    <cellStyle name="Comma 13 2 2 2" xfId="460"/>
    <cellStyle name="Comma 14" xfId="461"/>
    <cellStyle name="Comma 14 2" xfId="462"/>
    <cellStyle name="Comma 15" xfId="463"/>
    <cellStyle name="Comma 16" xfId="464"/>
    <cellStyle name="Comma 17" xfId="465"/>
    <cellStyle name="Comma 18" xfId="466"/>
    <cellStyle name="Comma 19" xfId="1029"/>
    <cellStyle name="Comma 2" xfId="467"/>
    <cellStyle name="Comma 2 2" xfId="468"/>
    <cellStyle name="Comma 2 2 2" xfId="469"/>
    <cellStyle name="Comma 2_Copy of Bieu mau 2012_8-11-2011_Gui CHi Le" xfId="470"/>
    <cellStyle name="Comma 20" xfId="1034"/>
    <cellStyle name="Comma 24" xfId="471"/>
    <cellStyle name="Comma 3" xfId="472"/>
    <cellStyle name="Comma 3 2" xfId="473"/>
    <cellStyle name="Comma 3 2 2" xfId="474"/>
    <cellStyle name="Comma 3 3" xfId="475"/>
    <cellStyle name="Comma 33" xfId="1032"/>
    <cellStyle name="Comma 34" xfId="1031"/>
    <cellStyle name="Comma 4" xfId="476"/>
    <cellStyle name="Comma 4 2" xfId="477"/>
    <cellStyle name="Comma 4 2 2" xfId="478"/>
    <cellStyle name="Comma 4 3" xfId="479"/>
    <cellStyle name="Comma 5" xfId="480"/>
    <cellStyle name="Comma 5 2" xfId="481"/>
    <cellStyle name="Comma 6" xfId="482"/>
    <cellStyle name="Comma 6 2" xfId="1027"/>
    <cellStyle name="Comma 7" xfId="483"/>
    <cellStyle name="Comma 7 2" xfId="484"/>
    <cellStyle name="Comma 8" xfId="485"/>
    <cellStyle name="Comma 9" xfId="486"/>
    <cellStyle name="Comma 9 2" xfId="487"/>
    <cellStyle name="comma zerodec" xfId="488"/>
    <cellStyle name="Comma0" xfId="489"/>
    <cellStyle name="cong" xfId="490"/>
    <cellStyle name="Copied" xfId="491"/>
    <cellStyle name="Co聭ma_Sheet1" xfId="492"/>
    <cellStyle name="Cࡵrrency_Sheet1_PRODUCTĠ" xfId="493"/>
    <cellStyle name="Currency [00]" xfId="494"/>
    <cellStyle name="Currency0" xfId="495"/>
    <cellStyle name="Currency1" xfId="496"/>
    <cellStyle name="D1" xfId="497"/>
    <cellStyle name="Date" xfId="498"/>
    <cellStyle name="Date Short" xfId="499"/>
    <cellStyle name="Date_Book1" xfId="500"/>
    <cellStyle name="DAUDE" xfId="501"/>
    <cellStyle name="Dezimal [0]_35ERI8T2gbIEMixb4v26icuOo" xfId="502"/>
    <cellStyle name="Dezimal_35ERI8T2gbIEMixb4v26icuOo" xfId="503"/>
    <cellStyle name="Dg" xfId="504"/>
    <cellStyle name="Dgia" xfId="505"/>
    <cellStyle name="Dollar (zero dec)" xfId="506"/>
    <cellStyle name="Don gia" xfId="507"/>
    <cellStyle name="Dziesi?tny [0]_Invoices2001Slovakia" xfId="508"/>
    <cellStyle name="Dziesi?tny_Invoices2001Slovakia" xfId="509"/>
    <cellStyle name="Dziesietny [0]_Invoices2001Slovakia" xfId="510"/>
    <cellStyle name="Dziesiętny [0]_Invoices2001Slovakia" xfId="511"/>
    <cellStyle name="Dziesietny [0]_Invoices2001Slovakia_01_Nha so 1_Dien" xfId="512"/>
    <cellStyle name="Dziesiętny [0]_Invoices2001Slovakia_01_Nha so 1_Dien" xfId="513"/>
    <cellStyle name="Dziesietny [0]_Invoices2001Slovakia_10_Nha so 10_Dien1" xfId="514"/>
    <cellStyle name="Dziesiętny [0]_Invoices2001Slovakia_10_Nha so 10_Dien1" xfId="515"/>
    <cellStyle name="Dziesietny [0]_Invoices2001Slovakia_Book1" xfId="516"/>
    <cellStyle name="Dziesiętny [0]_Invoices2001Slovakia_Book1" xfId="517"/>
    <cellStyle name="Dziesietny [0]_Invoices2001Slovakia_Book1_1" xfId="518"/>
    <cellStyle name="Dziesiętny [0]_Invoices2001Slovakia_Book1_1" xfId="519"/>
    <cellStyle name="Dziesietny [0]_Invoices2001Slovakia_Book1_1_Book1" xfId="520"/>
    <cellStyle name="Dziesiętny [0]_Invoices2001Slovakia_Book1_1_Book1" xfId="521"/>
    <cellStyle name="Dziesietny [0]_Invoices2001Slovakia_Book1_2" xfId="522"/>
    <cellStyle name="Dziesiętny [0]_Invoices2001Slovakia_Book1_2" xfId="523"/>
    <cellStyle name="Dziesietny [0]_Invoices2001Slovakia_Book1_Nhu cau von ung truoc 2011 Tha h Hoa + Nge An gui TW" xfId="524"/>
    <cellStyle name="Dziesiętny [0]_Invoices2001Slovakia_Book1_Nhu cau von ung truoc 2011 Tha h Hoa + Nge An gui TW" xfId="525"/>
    <cellStyle name="Dziesietny [0]_Invoices2001Slovakia_Book1_Tong hop Cac tuyen(9-1-06)" xfId="526"/>
    <cellStyle name="Dziesiętny [0]_Invoices2001Slovakia_Book1_Tong hop Cac tuyen(9-1-06)" xfId="527"/>
    <cellStyle name="Dziesietny [0]_Invoices2001Slovakia_Book1_ung truoc 2011 NSTW Thanh Hoa + Nge An gui Thu 12-5" xfId="528"/>
    <cellStyle name="Dziesiętny [0]_Invoices2001Slovakia_Book1_ung truoc 2011 NSTW Thanh Hoa + Nge An gui Thu 12-5" xfId="529"/>
    <cellStyle name="Dziesietny [0]_Invoices2001Slovakia_d-uong+TDT" xfId="530"/>
    <cellStyle name="Dziesiętny [0]_Invoices2001Slovakia_Nhµ ®Ó xe" xfId="531"/>
    <cellStyle name="Dziesietny [0]_Invoices2001Slovakia_Nha bao ve(28-7-05)" xfId="532"/>
    <cellStyle name="Dziesiętny [0]_Invoices2001Slovakia_Nha bao ve(28-7-05)" xfId="533"/>
    <cellStyle name="Dziesietny [0]_Invoices2001Slovakia_NHA de xe nguyen du" xfId="534"/>
    <cellStyle name="Dziesiętny [0]_Invoices2001Slovakia_NHA de xe nguyen du" xfId="535"/>
    <cellStyle name="Dziesietny [0]_Invoices2001Slovakia_Nhalamviec VTC(25-1-05)" xfId="536"/>
    <cellStyle name="Dziesiętny [0]_Invoices2001Slovakia_Nhalamviec VTC(25-1-05)" xfId="537"/>
    <cellStyle name="Dziesietny [0]_Invoices2001Slovakia_Nhu cau von ung truoc 2011 Tha h Hoa + Nge An gui TW" xfId="538"/>
    <cellStyle name="Dziesiętny [0]_Invoices2001Slovakia_TDT KHANH HOA" xfId="539"/>
    <cellStyle name="Dziesietny [0]_Invoices2001Slovakia_TDT KHANH HOA_Tong hop Cac tuyen(9-1-06)" xfId="540"/>
    <cellStyle name="Dziesiętny [0]_Invoices2001Slovakia_TDT KHANH HOA_Tong hop Cac tuyen(9-1-06)" xfId="541"/>
    <cellStyle name="Dziesietny [0]_Invoices2001Slovakia_TDT quangngai" xfId="542"/>
    <cellStyle name="Dziesiętny [0]_Invoices2001Slovakia_TDT quangngai" xfId="543"/>
    <cellStyle name="Dziesietny [0]_Invoices2001Slovakia_TMDT(10-5-06)" xfId="544"/>
    <cellStyle name="Dziesietny_Invoices2001Slovakia" xfId="545"/>
    <cellStyle name="Dziesiętny_Invoices2001Slovakia" xfId="546"/>
    <cellStyle name="Dziesietny_Invoices2001Slovakia_01_Nha so 1_Dien" xfId="547"/>
    <cellStyle name="Dziesiętny_Invoices2001Slovakia_01_Nha so 1_Dien" xfId="548"/>
    <cellStyle name="Dziesietny_Invoices2001Slovakia_10_Nha so 10_Dien1" xfId="549"/>
    <cellStyle name="Dziesiętny_Invoices2001Slovakia_10_Nha so 10_Dien1" xfId="550"/>
    <cellStyle name="Dziesietny_Invoices2001Slovakia_Book1" xfId="551"/>
    <cellStyle name="Dziesiętny_Invoices2001Slovakia_Book1" xfId="552"/>
    <cellStyle name="Dziesietny_Invoices2001Slovakia_Book1_1" xfId="553"/>
    <cellStyle name="Dziesiętny_Invoices2001Slovakia_Book1_1" xfId="554"/>
    <cellStyle name="Dziesietny_Invoices2001Slovakia_Book1_1_Book1" xfId="555"/>
    <cellStyle name="Dziesiętny_Invoices2001Slovakia_Book1_1_Book1" xfId="556"/>
    <cellStyle name="Dziesietny_Invoices2001Slovakia_Book1_2" xfId="557"/>
    <cellStyle name="Dziesiętny_Invoices2001Slovakia_Book1_2" xfId="558"/>
    <cellStyle name="Dziesietny_Invoices2001Slovakia_Book1_Nhu cau von ung truoc 2011 Tha h Hoa + Nge An gui TW" xfId="559"/>
    <cellStyle name="Dziesiętny_Invoices2001Slovakia_Book1_Nhu cau von ung truoc 2011 Tha h Hoa + Nge An gui TW" xfId="560"/>
    <cellStyle name="Dziesietny_Invoices2001Slovakia_Book1_Tong hop Cac tuyen(9-1-06)" xfId="561"/>
    <cellStyle name="Dziesiętny_Invoices2001Slovakia_Book1_Tong hop Cac tuyen(9-1-06)" xfId="562"/>
    <cellStyle name="Dziesietny_Invoices2001Slovakia_Book1_ung truoc 2011 NSTW Thanh Hoa + Nge An gui Thu 12-5" xfId="563"/>
    <cellStyle name="Dziesiętny_Invoices2001Slovakia_Book1_ung truoc 2011 NSTW Thanh Hoa + Nge An gui Thu 12-5" xfId="564"/>
    <cellStyle name="Dziesietny_Invoices2001Slovakia_d-uong+TDT" xfId="565"/>
    <cellStyle name="Dziesiętny_Invoices2001Slovakia_Nhµ ®Ó xe" xfId="566"/>
    <cellStyle name="Dziesietny_Invoices2001Slovakia_Nha bao ve(28-7-05)" xfId="567"/>
    <cellStyle name="Dziesiętny_Invoices2001Slovakia_Nha bao ve(28-7-05)" xfId="568"/>
    <cellStyle name="Dziesietny_Invoices2001Slovakia_NHA de xe nguyen du" xfId="569"/>
    <cellStyle name="Dziesiętny_Invoices2001Slovakia_NHA de xe nguyen du" xfId="570"/>
    <cellStyle name="Dziesietny_Invoices2001Slovakia_Nhalamviec VTC(25-1-05)" xfId="571"/>
    <cellStyle name="Dziesiętny_Invoices2001Slovakia_Nhalamviec VTC(25-1-05)" xfId="572"/>
    <cellStyle name="Dziesietny_Invoices2001Slovakia_Nhu cau von ung truoc 2011 Tha h Hoa + Nge An gui TW" xfId="573"/>
    <cellStyle name="Dziesiętny_Invoices2001Slovakia_TDT KHANH HOA" xfId="574"/>
    <cellStyle name="Dziesietny_Invoices2001Slovakia_TDT KHANH HOA_Tong hop Cac tuyen(9-1-06)" xfId="575"/>
    <cellStyle name="Dziesiętny_Invoices2001Slovakia_TDT KHANH HOA_Tong hop Cac tuyen(9-1-06)" xfId="576"/>
    <cellStyle name="Dziesietny_Invoices2001Slovakia_TDT quangngai" xfId="577"/>
    <cellStyle name="Dziesiętny_Invoices2001Slovakia_TDT quangngai" xfId="578"/>
    <cellStyle name="Dziesietny_Invoices2001Slovakia_TMDT(10-5-06)" xfId="579"/>
    <cellStyle name="e" xfId="580"/>
    <cellStyle name="Enter Currency (0)" xfId="581"/>
    <cellStyle name="Enter Currency (2)" xfId="582"/>
    <cellStyle name="Enter Units (0)" xfId="583"/>
    <cellStyle name="Enter Units (1)" xfId="584"/>
    <cellStyle name="Enter Units (2)" xfId="585"/>
    <cellStyle name="Entered" xfId="586"/>
    <cellStyle name="Euro" xfId="587"/>
    <cellStyle name="Explanatory Text 2" xfId="588"/>
    <cellStyle name="f" xfId="589"/>
    <cellStyle name="f_Danhmuc_Quyhoach2009" xfId="590"/>
    <cellStyle name="Fixed" xfId="591"/>
    <cellStyle name="gia" xfId="592"/>
    <cellStyle name="Good 2" xfId="593"/>
    <cellStyle name="Grey" xfId="594"/>
    <cellStyle name="Group" xfId="595"/>
    <cellStyle name="H" xfId="596"/>
    <cellStyle name="ha" xfId="597"/>
    <cellStyle name="HAI" xfId="598"/>
    <cellStyle name="Head 1" xfId="599"/>
    <cellStyle name="HEADER" xfId="600"/>
    <cellStyle name="Header1" xfId="601"/>
    <cellStyle name="Header2" xfId="602"/>
    <cellStyle name="Heading 1 2" xfId="603"/>
    <cellStyle name="Heading 2 2" xfId="604"/>
    <cellStyle name="Heading 3 2" xfId="605"/>
    <cellStyle name="Heading 4 2" xfId="606"/>
    <cellStyle name="Heading1" xfId="607"/>
    <cellStyle name="Heading2" xfId="608"/>
    <cellStyle name="HEADINGS" xfId="609"/>
    <cellStyle name="HEADINGSTOP" xfId="610"/>
    <cellStyle name="headoption" xfId="611"/>
    <cellStyle name="Hoa-Scholl" xfId="612"/>
    <cellStyle name="HUY" xfId="613"/>
    <cellStyle name="i phÝ kh¸c_B¶ng 2" xfId="614"/>
    <cellStyle name="I.3" xfId="615"/>
    <cellStyle name="i·0" xfId="616"/>
    <cellStyle name="ï-¾È»ê_BiÓu TB" xfId="617"/>
    <cellStyle name="Input [yellow]" xfId="618"/>
    <cellStyle name="Input 2" xfId="619"/>
    <cellStyle name="Input 3" xfId="620"/>
    <cellStyle name="k_TONG HOP KINH PHI" xfId="621"/>
    <cellStyle name="k_ÿÿÿÿÿ" xfId="622"/>
    <cellStyle name="k_ÿÿÿÿÿ_1" xfId="623"/>
    <cellStyle name="k_ÿÿÿÿÿ_2" xfId="624"/>
    <cellStyle name="kh¸c_Bang Chi tieu" xfId="625"/>
    <cellStyle name="khanh" xfId="626"/>
    <cellStyle name="khung" xfId="627"/>
    <cellStyle name="Ledger 17 x 11 in" xfId="628"/>
    <cellStyle name="Ledger 17 x 11 in 2" xfId="629"/>
    <cellStyle name="Ledger 17 x 11 in 3" xfId="630"/>
    <cellStyle name="Ledger 17 x 11 in 5" xfId="631"/>
    <cellStyle name="left" xfId="632"/>
    <cellStyle name="Line" xfId="633"/>
    <cellStyle name="Link Currency (0)" xfId="634"/>
    <cellStyle name="Link Currency (2)" xfId="635"/>
    <cellStyle name="Link Units (0)" xfId="636"/>
    <cellStyle name="Link Units (1)" xfId="637"/>
    <cellStyle name="Link Units (2)" xfId="638"/>
    <cellStyle name="Linked Cell 2" xfId="639"/>
    <cellStyle name="Loai CBDT" xfId="640"/>
    <cellStyle name="Loai CT" xfId="641"/>
    <cellStyle name="Loai GD" xfId="642"/>
    <cellStyle name="MAU" xfId="643"/>
    <cellStyle name="Millares [0]_Well Timing" xfId="644"/>
    <cellStyle name="Millares_Well Timing" xfId="645"/>
    <cellStyle name="Milliers [0]_      " xfId="646"/>
    <cellStyle name="Milliers_      " xfId="647"/>
    <cellStyle name="Model" xfId="648"/>
    <cellStyle name="moi" xfId="649"/>
    <cellStyle name="Moneda [0]_Well Timing" xfId="650"/>
    <cellStyle name="Moneda_Well Timing" xfId="651"/>
    <cellStyle name="Monétaire [0]_      " xfId="652"/>
    <cellStyle name="Monétaire_      " xfId="653"/>
    <cellStyle name="n" xfId="654"/>
    <cellStyle name="Neutral 2" xfId="655"/>
    <cellStyle name="New Times Roman" xfId="656"/>
    <cellStyle name="nga" xfId="657"/>
    <cellStyle name="no dec" xfId="658"/>
    <cellStyle name="ÑONVÒ" xfId="659"/>
    <cellStyle name="Normal" xfId="0" builtinId="0"/>
    <cellStyle name="Normal - Style1" xfId="660"/>
    <cellStyle name="Normal - 유형1" xfId="661"/>
    <cellStyle name="Normal 10" xfId="662"/>
    <cellStyle name="Normal 10 3" xfId="663"/>
    <cellStyle name="Normal 11" xfId="664"/>
    <cellStyle name="Normal 12" xfId="665"/>
    <cellStyle name="Normal 12 2" xfId="666"/>
    <cellStyle name="Normal 13" xfId="667"/>
    <cellStyle name="Normal 14" xfId="668"/>
    <cellStyle name="Normal 15" xfId="669"/>
    <cellStyle name="Normal 15 2" xfId="670"/>
    <cellStyle name="Normal 16" xfId="671"/>
    <cellStyle name="Normal 17" xfId="672"/>
    <cellStyle name="Normal 18" xfId="673"/>
    <cellStyle name="Normal 19" xfId="1026"/>
    <cellStyle name="Normal 2" xfId="674"/>
    <cellStyle name="Normal 2 2" xfId="675"/>
    <cellStyle name="Normal 2 2 2" xfId="676"/>
    <cellStyle name="Normal 2 2 33 4" xfId="677"/>
    <cellStyle name="Normal 2 2 4 3" xfId="1033"/>
    <cellStyle name="Normal 2 2_KH%20KTDN%202013%20%28File%20kem%29%20-%20gui%20An%20-%20Bo%20KHDT(1)" xfId="678"/>
    <cellStyle name="Normal 2 3" xfId="679"/>
    <cellStyle name="Normal 2 3 2" xfId="680"/>
    <cellStyle name="Normal 2 4" xfId="681"/>
    <cellStyle name="Normal 2 5" xfId="682"/>
    <cellStyle name="Normal 2_6a. Bieu Trung tam 05 06 chuyen doi hinh thuc dau tu" xfId="683"/>
    <cellStyle name="Normal 28" xfId="1030"/>
    <cellStyle name="Normal 3" xfId="684"/>
    <cellStyle name="Normal 3 2" xfId="685"/>
    <cellStyle name="Normal 3 8" xfId="686"/>
    <cellStyle name="Normal 3_Bieu tong hop nhu cau ung 2011 da chon loc -Mien nui" xfId="687"/>
    <cellStyle name="Normal 4" xfId="688"/>
    <cellStyle name="Normal 4 2" xfId="689"/>
    <cellStyle name="Normal 4 2 2" xfId="690"/>
    <cellStyle name="Normal 4 3" xfId="691"/>
    <cellStyle name="Normal 4_KH%20KTDN%202013%20%28File%20kem%29%20-%20gui%20An%20-%20Bo%20KHDT(1)" xfId="692"/>
    <cellStyle name="Normal 5" xfId="693"/>
    <cellStyle name="Normal 5 2" xfId="694"/>
    <cellStyle name="Normal 5 3" xfId="695"/>
    <cellStyle name="Normal 5_Bao cao chi tiet NSDP thang 13-2010 (KH+TC)" xfId="696"/>
    <cellStyle name="Normal 6" xfId="697"/>
    <cellStyle name="Normal 6 2" xfId="698"/>
    <cellStyle name="Normal 6 2 2" xfId="699"/>
    <cellStyle name="Normal 6 3" xfId="700"/>
    <cellStyle name="Normal 6_KH%20KTDN%202013%20%28File%20kem%29%20-%20gui%20An%20-%20Bo%20KHDT(1)" xfId="701"/>
    <cellStyle name="Normal 7" xfId="702"/>
    <cellStyle name="Normal 7 2" xfId="703"/>
    <cellStyle name="Normal 7_KH%20KTDN%202013%20%28File%20kem%29%20-%20gui%20An%20-%20Bo%20KHDT(1)" xfId="704"/>
    <cellStyle name="Normal 8" xfId="705"/>
    <cellStyle name="Normal 8 2" xfId="706"/>
    <cellStyle name="Normal 8_KH%20KTDN%202013%20%28File%20kem%29%20-%20gui%20An%20-%20Bo%20KHDT(1)" xfId="707"/>
    <cellStyle name="Normal 9" xfId="708"/>
    <cellStyle name="Normal1" xfId="709"/>
    <cellStyle name="Normal8" xfId="710"/>
    <cellStyle name="Normalny_Cennik obowiazuje od 06-08-2001 r (1)" xfId="711"/>
    <cellStyle name="Note 2" xfId="712"/>
    <cellStyle name="NWM" xfId="713"/>
    <cellStyle name="Ò_x000d_Normal_123569" xfId="714"/>
    <cellStyle name="Œ…‹æØ‚è [0.00]_laroux" xfId="715"/>
    <cellStyle name="Œ…‹æØ‚è_laroux" xfId="716"/>
    <cellStyle name="oft Excel]_x000d__x000a_Comment=open=/f ‚ðw’è‚·‚é‚ÆAƒ†[ƒU[’è‹`ŠÖ”‚ðŠÖ”“\‚è•t‚¯‚Ìˆê——‚É“o˜^‚·‚é‚±‚Æ‚ª‚Å‚«‚Ü‚·B_x000d__x000a_Maximized" xfId="717"/>
    <cellStyle name="oft Excel]_x000d__x000a_Comment=open=/f ‚ðŽw’è‚·‚é‚ÆAƒ†[ƒU[’è‹`ŠÖ”‚ðŠÖ”“\‚è•t‚¯‚Ìˆê——‚É“o˜^‚·‚é‚±‚Æ‚ª‚Å‚«‚Ü‚·B_x000d__x000a_Maximized" xfId="718"/>
    <cellStyle name="oft Excel]_x000d__x000a_Comment=The open=/f lines load custom functions into the Paste Function list._x000d__x000a_Maximized=2_x000d__x000a_Basics=1_x000d__x000a_A" xfId="719"/>
    <cellStyle name="oft Excel]_x000d__x000a_Comment=The open=/f lines load custom functions into the Paste Function list._x000d__x000a_Maximized=3_x000d__x000a_Basics=1_x000d__x000a_A" xfId="720"/>
    <cellStyle name="omma [0]_Mktg Prog" xfId="721"/>
    <cellStyle name="ormal_Sheet1_1" xfId="722"/>
    <cellStyle name="Output 2" xfId="723"/>
    <cellStyle name="p" xfId="724"/>
    <cellStyle name="Pattern" xfId="725"/>
    <cellStyle name="per.style" xfId="726"/>
    <cellStyle name="Percent [0]" xfId="727"/>
    <cellStyle name="Percent [00]" xfId="728"/>
    <cellStyle name="Percent [2]" xfId="729"/>
    <cellStyle name="Percent 2" xfId="730"/>
    <cellStyle name="Percent 2 2" xfId="731"/>
    <cellStyle name="Percent 3" xfId="732"/>
    <cellStyle name="Percent 4" xfId="733"/>
    <cellStyle name="Percent 5" xfId="734"/>
    <cellStyle name="PERCENTAGE" xfId="735"/>
    <cellStyle name="PrePop Currency (0)" xfId="736"/>
    <cellStyle name="PrePop Currency (2)" xfId="737"/>
    <cellStyle name="PrePop Units (0)" xfId="738"/>
    <cellStyle name="PrePop Units (1)" xfId="739"/>
    <cellStyle name="PrePop Units (2)" xfId="740"/>
    <cellStyle name="pricing" xfId="741"/>
    <cellStyle name="PSChar" xfId="742"/>
    <cellStyle name="PSHeading" xfId="743"/>
    <cellStyle name="Quantity" xfId="744"/>
    <cellStyle name="regstoresfromspecstores" xfId="745"/>
    <cellStyle name="RevList" xfId="746"/>
    <cellStyle name="rlink_tiªn l­în_x001b_Hyperlink_TONG HOP KINH PHI" xfId="747"/>
    <cellStyle name="rmal_ADAdot" xfId="748"/>
    <cellStyle name="S—_x0008_" xfId="749"/>
    <cellStyle name="s]_x000d__x000a_spooler=yes_x000d__x000a_load=_x000d__x000a_Beep=yes_x000d__x000a_NullPort=None_x000d__x000a_BorderWidth=3_x000d__x000a_CursorBlinkRate=1200_x000d__x000a_DoubleClickSpeed=452_x000d__x000a_Programs=co" xfId="750"/>
    <cellStyle name="SAPBEXaggData" xfId="751"/>
    <cellStyle name="SAPBEXaggDataEmph" xfId="752"/>
    <cellStyle name="SAPBEXaggItem" xfId="753"/>
    <cellStyle name="SAPBEXchaText" xfId="754"/>
    <cellStyle name="SAPBEXexcBad7" xfId="755"/>
    <cellStyle name="SAPBEXexcBad8" xfId="756"/>
    <cellStyle name="SAPBEXexcBad9" xfId="757"/>
    <cellStyle name="SAPBEXexcCritical4" xfId="758"/>
    <cellStyle name="SAPBEXexcCritical5" xfId="759"/>
    <cellStyle name="SAPBEXexcCritical6" xfId="760"/>
    <cellStyle name="SAPBEXexcGood1" xfId="761"/>
    <cellStyle name="SAPBEXexcGood2" xfId="762"/>
    <cellStyle name="SAPBEXexcGood3" xfId="763"/>
    <cellStyle name="SAPBEXfilterDrill" xfId="764"/>
    <cellStyle name="SAPBEXfilterItem" xfId="765"/>
    <cellStyle name="SAPBEXfilterText" xfId="766"/>
    <cellStyle name="SAPBEXformats" xfId="767"/>
    <cellStyle name="SAPBEXheaderItem" xfId="768"/>
    <cellStyle name="SAPBEXheaderText" xfId="769"/>
    <cellStyle name="SAPBEXresData" xfId="770"/>
    <cellStyle name="SAPBEXresDataEmph" xfId="771"/>
    <cellStyle name="SAPBEXresItem" xfId="772"/>
    <cellStyle name="SAPBEXstdData" xfId="773"/>
    <cellStyle name="SAPBEXstdDataEmph" xfId="774"/>
    <cellStyle name="SAPBEXstdItem" xfId="775"/>
    <cellStyle name="SAPBEXtitle" xfId="776"/>
    <cellStyle name="SAPBEXundefined" xfId="777"/>
    <cellStyle name="serJet 1200 Series PCL 6" xfId="778"/>
    <cellStyle name="SHADEDSTORES" xfId="779"/>
    <cellStyle name="songuyen" xfId="780"/>
    <cellStyle name="specstores" xfId="781"/>
    <cellStyle name="Standard_AAbgleich" xfId="782"/>
    <cellStyle name="STTDG" xfId="783"/>
    <cellStyle name="Style 1" xfId="784"/>
    <cellStyle name="Style 10" xfId="785"/>
    <cellStyle name="Style 11" xfId="786"/>
    <cellStyle name="Style 12" xfId="787"/>
    <cellStyle name="Style 13" xfId="788"/>
    <cellStyle name="Style 14" xfId="789"/>
    <cellStyle name="Style 15" xfId="790"/>
    <cellStyle name="Style 16" xfId="791"/>
    <cellStyle name="Style 17" xfId="792"/>
    <cellStyle name="Style 18" xfId="793"/>
    <cellStyle name="Style 19" xfId="794"/>
    <cellStyle name="Style 2" xfId="795"/>
    <cellStyle name="Style 20" xfId="796"/>
    <cellStyle name="Style 21" xfId="797"/>
    <cellStyle name="Style 22" xfId="798"/>
    <cellStyle name="Style 23" xfId="799"/>
    <cellStyle name="Style 24" xfId="800"/>
    <cellStyle name="Style 25" xfId="801"/>
    <cellStyle name="Style 26" xfId="802"/>
    <cellStyle name="Style 27" xfId="803"/>
    <cellStyle name="Style 28" xfId="804"/>
    <cellStyle name="Style 29" xfId="805"/>
    <cellStyle name="Style 3" xfId="806"/>
    <cellStyle name="Style 30" xfId="807"/>
    <cellStyle name="Style 31" xfId="808"/>
    <cellStyle name="Style 32" xfId="809"/>
    <cellStyle name="Style 33" xfId="810"/>
    <cellStyle name="Style 34" xfId="811"/>
    <cellStyle name="Style 35" xfId="812"/>
    <cellStyle name="Style 36" xfId="813"/>
    <cellStyle name="Style 37" xfId="814"/>
    <cellStyle name="Style 38" xfId="815"/>
    <cellStyle name="Style 39" xfId="816"/>
    <cellStyle name="Style 4" xfId="817"/>
    <cellStyle name="Style 40" xfId="818"/>
    <cellStyle name="Style 41" xfId="819"/>
    <cellStyle name="Style 42" xfId="820"/>
    <cellStyle name="Style 43" xfId="821"/>
    <cellStyle name="Style 44" xfId="822"/>
    <cellStyle name="Style 45" xfId="823"/>
    <cellStyle name="Style 46" xfId="824"/>
    <cellStyle name="Style 47" xfId="825"/>
    <cellStyle name="Style 48" xfId="826"/>
    <cellStyle name="Style 49" xfId="827"/>
    <cellStyle name="Style 5" xfId="828"/>
    <cellStyle name="Style 50" xfId="829"/>
    <cellStyle name="Style 51" xfId="830"/>
    <cellStyle name="Style 52" xfId="831"/>
    <cellStyle name="Style 53" xfId="832"/>
    <cellStyle name="Style 54" xfId="833"/>
    <cellStyle name="Style 55" xfId="834"/>
    <cellStyle name="Style 56" xfId="835"/>
    <cellStyle name="Style 57" xfId="836"/>
    <cellStyle name="Style 58" xfId="837"/>
    <cellStyle name="Style 59" xfId="838"/>
    <cellStyle name="Style 6" xfId="839"/>
    <cellStyle name="Style 60" xfId="840"/>
    <cellStyle name="Style 61" xfId="841"/>
    <cellStyle name="Style 62" xfId="842"/>
    <cellStyle name="Style 63" xfId="843"/>
    <cellStyle name="Style 64" xfId="844"/>
    <cellStyle name="Style 65" xfId="845"/>
    <cellStyle name="Style 66" xfId="846"/>
    <cellStyle name="Style 67" xfId="847"/>
    <cellStyle name="Style 68" xfId="848"/>
    <cellStyle name="Style 69" xfId="849"/>
    <cellStyle name="Style 7" xfId="850"/>
    <cellStyle name="Style 70" xfId="851"/>
    <cellStyle name="Style 71" xfId="852"/>
    <cellStyle name="Style 72" xfId="853"/>
    <cellStyle name="Style 73" xfId="854"/>
    <cellStyle name="Style 74" xfId="855"/>
    <cellStyle name="Style 8" xfId="856"/>
    <cellStyle name="Style 9" xfId="857"/>
    <cellStyle name="Style Date" xfId="858"/>
    <cellStyle name="style_1" xfId="859"/>
    <cellStyle name="subhead" xfId="860"/>
    <cellStyle name="Subtotal" xfId="861"/>
    <cellStyle name="symbol" xfId="862"/>
    <cellStyle name="T" xfId="863"/>
    <cellStyle name="T_bao cao" xfId="864"/>
    <cellStyle name="T_Bao cao so lieu kiem toan nam 2007 sua" xfId="865"/>
    <cellStyle name="T_BBTNG-06" xfId="866"/>
    <cellStyle name="T_BC CTMT-2008 Ttinh" xfId="867"/>
    <cellStyle name="T_Bieu mau danh muc du an thuoc CTMTQG nam 2008" xfId="868"/>
    <cellStyle name="T_Bieu tong hop nhu cau ung 2011 da chon loc -Mien nui" xfId="869"/>
    <cellStyle name="T_Book1" xfId="870"/>
    <cellStyle name="T_Book1_1" xfId="871"/>
    <cellStyle name="T_Book1_1_Bieu tong hop nhu cau ung 2011 da chon loc -Mien nui" xfId="872"/>
    <cellStyle name="T_Book1_1_CPK" xfId="873"/>
    <cellStyle name="T_Book1_1_Luy ke von ung nam 2011 -Thoa gui ngay 12-8-2012" xfId="874"/>
    <cellStyle name="T_Book1_1_Thiet bi" xfId="875"/>
    <cellStyle name="T_Book1_BC NQ11-CP - chinh sua lai" xfId="876"/>
    <cellStyle name="T_Book1_BC NQ11-CP-Quynh sau bieu so3" xfId="877"/>
    <cellStyle name="T_Book1_BC_NQ11-CP_-_Thao_sua_lai" xfId="878"/>
    <cellStyle name="T_Book1_Bieu mau danh muc du an thuoc CTMTQG nam 2008" xfId="879"/>
    <cellStyle name="T_Book1_Bieu tong hop nhu cau ung 2011 da chon loc -Mien nui" xfId="880"/>
    <cellStyle name="T_Book1_Book1" xfId="881"/>
    <cellStyle name="T_Book1_Cong trinh co y kien LD_Dang_NN_2011-Tay nguyen-9-10" xfId="882"/>
    <cellStyle name="T_Book1_CPK" xfId="883"/>
    <cellStyle name="T_Book1_Du an khoi cong moi nam 2010" xfId="884"/>
    <cellStyle name="T_Book1_Hang Tom goi9 9-07(Cau 12 sua)" xfId="885"/>
    <cellStyle name="T_Book1_Ket qua phan bo von nam 2008" xfId="886"/>
    <cellStyle name="T_Book1_KH XDCB_2008 lan 2 sua ngay 10-11" xfId="887"/>
    <cellStyle name="T_Book1_Khoi luong chinh Hang Tom" xfId="888"/>
    <cellStyle name="T_Book1_Luy ke von ung nam 2011 -Thoa gui ngay 12-8-2012" xfId="889"/>
    <cellStyle name="T_Book1_Nhu cau von ung truoc 2011 Tha h Hoa + Nge An gui TW" xfId="890"/>
    <cellStyle name="T_Book1_phu luc tong ket tinh hinh TH giai doan 03-10 (ngay 30)" xfId="891"/>
    <cellStyle name="T_Book1_TH ung tren 70%-Ra soat phap ly-8-6 (dung de chuyen vao vu TH)" xfId="892"/>
    <cellStyle name="T_Book1_TH y kien LD_KH 2010 Ca Nuoc 22-9-2011-Gui ca Vu" xfId="893"/>
    <cellStyle name="T_Book1_Thiet bi" xfId="894"/>
    <cellStyle name="T_Book1_TN - Ho tro khac 2011" xfId="895"/>
    <cellStyle name="T_Book1_ung truoc 2011 NSTW Thanh Hoa + Nge An gui Thu 12-5" xfId="896"/>
    <cellStyle name="T_Chuan bi dau tu nam 2008" xfId="897"/>
    <cellStyle name="T_Copy of Bao cao  XDCB 7 thang nam 2008_So KH&amp;DT SUA" xfId="898"/>
    <cellStyle name="T_CPK" xfId="899"/>
    <cellStyle name="T_CTMTQG 2008" xfId="900"/>
    <cellStyle name="T_CTMTQG 2008_Bieu mau danh muc du an thuoc CTMTQG nam 2008" xfId="901"/>
    <cellStyle name="T_CTMTQG 2008_Hi-Tong hop KQ phan bo KH nam 08- LD fong giao 15-11-08" xfId="902"/>
    <cellStyle name="T_CTMTQG 2008_Ket qua thuc hien nam 2008" xfId="903"/>
    <cellStyle name="T_CTMTQG 2008_KH XDCB_2008 lan 1" xfId="904"/>
    <cellStyle name="T_CTMTQG 2008_KH XDCB_2008 lan 1 sua ngay 27-10" xfId="905"/>
    <cellStyle name="T_CTMTQG 2008_KH XDCB_2008 lan 2 sua ngay 10-11" xfId="906"/>
    <cellStyle name="T_Du an khoi cong moi nam 2010" xfId="907"/>
    <cellStyle name="T_DU AN TKQH VA CHUAN BI DAU TU NAM 2007 sua ngay 9-11" xfId="908"/>
    <cellStyle name="T_DU AN TKQH VA CHUAN BI DAU TU NAM 2007 sua ngay 9-11_Bieu mau danh muc du an thuoc CTMTQG nam 2008" xfId="909"/>
    <cellStyle name="T_DU AN TKQH VA CHUAN BI DAU TU NAM 2007 sua ngay 9-11_Du an khoi cong moi nam 2010" xfId="910"/>
    <cellStyle name="T_DU AN TKQH VA CHUAN BI DAU TU NAM 2007 sua ngay 9-11_Ket qua phan bo von nam 2008" xfId="911"/>
    <cellStyle name="T_DU AN TKQH VA CHUAN BI DAU TU NAM 2007 sua ngay 9-11_KH XDCB_2008 lan 2 sua ngay 10-11" xfId="912"/>
    <cellStyle name="T_du toan dieu chinh  20-8-2006" xfId="913"/>
    <cellStyle name="T_Ht-PTq1-03" xfId="914"/>
    <cellStyle name="T_Ke hoach KTXH  nam 2009_PKT thang 11 nam 2008" xfId="915"/>
    <cellStyle name="T_Ket qua dau thau" xfId="916"/>
    <cellStyle name="T_Ket qua phan bo von nam 2008" xfId="917"/>
    <cellStyle name="T_KH XDCB_2008 lan 2 sua ngay 10-11" xfId="918"/>
    <cellStyle name="T_Me_Tri_6_07" xfId="919"/>
    <cellStyle name="T_N2 thay dat (N1-1)" xfId="920"/>
    <cellStyle name="T_Phuong an can doi nam 2008" xfId="921"/>
    <cellStyle name="T_Seagame(BTL)" xfId="922"/>
    <cellStyle name="T_So GTVT" xfId="923"/>
    <cellStyle name="T_TDT + duong(8-5-07)" xfId="924"/>
    <cellStyle name="T_tham_tra_du_toan" xfId="925"/>
    <cellStyle name="T_Thiet bi" xfId="926"/>
    <cellStyle name="T_TK_HT" xfId="927"/>
    <cellStyle name="T_ÿÿÿÿÿ" xfId="928"/>
    <cellStyle name="Text Indent A" xfId="929"/>
    <cellStyle name="Text Indent B" xfId="930"/>
    <cellStyle name="Text Indent C" xfId="931"/>
    <cellStyle name="th" xfId="932"/>
    <cellStyle name="than" xfId="933"/>
    <cellStyle name="þ_x001d_ð¤_x000c_¯þ_x0014__x000d_¨þU_x0001_À_x0004_ _x0015__x000f__x0001__x0001_" xfId="934"/>
    <cellStyle name="þ_x001d_ð·_x000c_æþ'_x000d_ßþU_x0001_Ø_x0005_ü_x0014__x0007__x0001__x0001_" xfId="935"/>
    <cellStyle name="þ_x001d_ðÇ%Uý—&amp;Hý9_x0008_Ÿ s_x000a__x0007__x0001__x0001_" xfId="936"/>
    <cellStyle name="þ_x001d_ðK_x000c_Fý_x001b__x000d_9ýU_x0001_Ð_x0008_¦)_x0007__x0001__x0001_" xfId="937"/>
    <cellStyle name="thuong-10" xfId="938"/>
    <cellStyle name="thuong-11" xfId="939"/>
    <cellStyle name="Thuyet minh" xfId="940"/>
    <cellStyle name="Tien1" xfId="941"/>
    <cellStyle name="Tieu_de_2" xfId="942"/>
    <cellStyle name="Times New Roman" xfId="943"/>
    <cellStyle name="tit1" xfId="944"/>
    <cellStyle name="tit2" xfId="945"/>
    <cellStyle name="tit3" xfId="946"/>
    <cellStyle name="tit4" xfId="947"/>
    <cellStyle name="Title 2" xfId="948"/>
    <cellStyle name="Tong so" xfId="949"/>
    <cellStyle name="tong so 1" xfId="950"/>
    <cellStyle name="Tongcong" xfId="951"/>
    <cellStyle name="Total 2" xfId="952"/>
    <cellStyle name="trang" xfId="953"/>
    <cellStyle name="tt1" xfId="954"/>
    <cellStyle name="Tusental (0)_pldt" xfId="955"/>
    <cellStyle name="Tusental_pldt" xfId="956"/>
    <cellStyle name="ux_3_¼­¿ï-¾È»ê" xfId="957"/>
    <cellStyle name="Valuta (0)_pldt" xfId="958"/>
    <cellStyle name="Valuta_pldt" xfId="959"/>
    <cellStyle name="VANG1" xfId="960"/>
    <cellStyle name="viet" xfId="961"/>
    <cellStyle name="viet2" xfId="962"/>
    <cellStyle name="VN new romanNormal" xfId="963"/>
    <cellStyle name="Vn Time 13" xfId="964"/>
    <cellStyle name="Vn Time 14" xfId="965"/>
    <cellStyle name="VN time new roman" xfId="966"/>
    <cellStyle name="vnbo" xfId="967"/>
    <cellStyle name="vnhead1" xfId="968"/>
    <cellStyle name="vnhead2" xfId="969"/>
    <cellStyle name="vnhead3" xfId="970"/>
    <cellStyle name="vnhead4" xfId="971"/>
    <cellStyle name="vntxt1" xfId="972"/>
    <cellStyle name="vntxt2" xfId="973"/>
    <cellStyle name="W?hrung [0]_35ERI8T2gbIEMixb4v26icuOo" xfId="974"/>
    <cellStyle name="W?hrung_35ERI8T2gbIEMixb4v26icuOo" xfId="975"/>
    <cellStyle name="Währung [0]_ALLE_ITEMS_280800_EV_NL" xfId="977"/>
    <cellStyle name="Währung_AKE_100N" xfId="978"/>
    <cellStyle name="Walutowy [0]_Invoices2001Slovakia" xfId="979"/>
    <cellStyle name="Walutowy_Invoices2001Slovakia" xfId="980"/>
    <cellStyle name="Warning Text 2" xfId="981"/>
    <cellStyle name="wrap" xfId="982"/>
    <cellStyle name="Wไhrung [0]_35ERI8T2gbIEMixb4v26icuOo" xfId="983"/>
    <cellStyle name="Wไhrung_35ERI8T2gbIEMixb4v26icuOo" xfId="984"/>
    <cellStyle name="xuan" xfId="985"/>
    <cellStyle name="y" xfId="986"/>
    <cellStyle name="Ý kh¸c_B¶ng 1 (2)" xfId="987"/>
    <cellStyle name="เครื่องหมายสกุลเงิน [0]_FTC_OFFER" xfId="988"/>
    <cellStyle name="เครื่องหมายสกุลเงิน_FTC_OFFER" xfId="989"/>
    <cellStyle name="ปกติ_FTC_OFFER" xfId="990"/>
    <cellStyle name=" [0.00]_ Att. 1- Cover" xfId="1023"/>
    <cellStyle name="_ Att. 1- Cover" xfId="1024"/>
    <cellStyle name="?_ Att. 1- Cover" xfId="1025"/>
    <cellStyle name="똿뗦먛귟 [0.00]_PRODUCT DETAIL Q1" xfId="991"/>
    <cellStyle name="똿뗦먛귟_PRODUCT DETAIL Q1" xfId="992"/>
    <cellStyle name="믅됞 [0.00]_PRODUCT DETAIL Q1" xfId="993"/>
    <cellStyle name="믅됞_PRODUCT DETAIL Q1" xfId="994"/>
    <cellStyle name="백분율_††††† " xfId="995"/>
    <cellStyle name="뷭?_BOOKSHIP" xfId="996"/>
    <cellStyle name="안건회계법인" xfId="997"/>
    <cellStyle name="콤마 [ - 유형1" xfId="1001"/>
    <cellStyle name="콤마 [ - 유형2" xfId="1002"/>
    <cellStyle name="콤마 [ - 유형3" xfId="1003"/>
    <cellStyle name="콤마 [ - 유형4" xfId="1004"/>
    <cellStyle name="콤마 [ - 유형5" xfId="1005"/>
    <cellStyle name="콤마 [ - 유형6" xfId="1006"/>
    <cellStyle name="콤마 [ - 유형7" xfId="1007"/>
    <cellStyle name="콤마 [ - 유형8" xfId="1008"/>
    <cellStyle name="콤마 [0]_ 비목별 월별기술 " xfId="1009"/>
    <cellStyle name="콤마_ 비목별 월별기술 " xfId="1010"/>
    <cellStyle name="통화 [0]_††††† " xfId="1011"/>
    <cellStyle name="통화_††††† " xfId="1012"/>
    <cellStyle name="표준_ 97년 경영분석(안)" xfId="1013"/>
    <cellStyle name="표줠_Sheet1_1_총괄표 (수출입) (2)" xfId="1014"/>
    <cellStyle name="一般_00Q3902REV.1" xfId="998"/>
    <cellStyle name="千分位[0]_00Q3902REV.1" xfId="999"/>
    <cellStyle name="千分位_00Q3902REV.1" xfId="1000"/>
    <cellStyle name="桁区切り [0.00]_BE-BQ" xfId="1015"/>
    <cellStyle name="桁区切り_BE-BQ" xfId="1016"/>
    <cellStyle name="標準_(A1)BOQ " xfId="1017"/>
    <cellStyle name="貨幣 [0]_00Q3902REV.1" xfId="1018"/>
    <cellStyle name="貨幣[0]_BRE" xfId="1019"/>
    <cellStyle name="貨幣_00Q3902REV.1" xfId="1020"/>
    <cellStyle name="通貨 [0.00]_BE-BQ" xfId="1021"/>
    <cellStyle name="通貨_BE-BQ" xfId="10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3175</xdr:colOff>
      <xdr:row>63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2331508" y="26278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1</xdr:col>
      <xdr:colOff>542925</xdr:colOff>
      <xdr:row>0</xdr:row>
      <xdr:rowOff>0</xdr:rowOff>
    </xdr:from>
    <xdr:to>
      <xdr:col>1</xdr:col>
      <xdr:colOff>1371600</xdr:colOff>
      <xdr:row>0</xdr:row>
      <xdr:rowOff>0</xdr:rowOff>
    </xdr:to>
    <xdr:sp macro="" textlink="">
      <xdr:nvSpPr>
        <xdr:cNvPr id="12593" name="Line 1"/>
        <xdr:cNvSpPr>
          <a:spLocks noChangeShapeType="1"/>
        </xdr:cNvSpPr>
      </xdr:nvSpPr>
      <xdr:spPr bwMode="auto">
        <a:xfrm>
          <a:off x="847725" y="0"/>
          <a:ext cx="828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1</xdr:rowOff>
    </xdr:to>
    <xdr:cxnSp macro="">
      <xdr:nvCxnSpPr>
        <xdr:cNvPr id="4" name="Straight Connector 3"/>
        <xdr:cNvCxnSpPr/>
      </xdr:nvCxnSpPr>
      <xdr:spPr>
        <a:xfrm flipV="1">
          <a:off x="3765550" y="533400"/>
          <a:ext cx="1701800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tabSelected="1" view="pageBreakPreview" topLeftCell="A2" zoomScale="130" zoomScaleNormal="50" zoomScaleSheetLayoutView="130" workbookViewId="0">
      <selection activeCell="B68" sqref="B68"/>
    </sheetView>
  </sheetViews>
  <sheetFormatPr defaultRowHeight="20.100000000000001" customHeight="1"/>
  <cols>
    <col min="1" max="1" width="4.5703125" style="2" customWidth="1"/>
    <col min="2" max="2" width="55" style="3" customWidth="1"/>
    <col min="3" max="4" width="15.7109375" style="3" customWidth="1"/>
    <col min="5" max="5" width="20.28515625" style="3" customWidth="1"/>
    <col min="6" max="6" width="16.85546875" style="3" customWidth="1"/>
    <col min="7" max="7" width="14.5703125" style="3" customWidth="1"/>
    <col min="8" max="8" width="12.85546875" style="3" customWidth="1"/>
    <col min="9" max="16384" width="9.140625" style="3"/>
  </cols>
  <sheetData>
    <row r="1" spans="1:8" s="97" customFormat="1" ht="19.5" hidden="1" customHeight="1">
      <c r="A1" s="96"/>
      <c r="B1" s="105"/>
      <c r="C1" s="105"/>
      <c r="D1" s="105"/>
      <c r="E1" s="105"/>
    </row>
    <row r="2" spans="1:8" s="1" customFormat="1" ht="20.100000000000001" customHeight="1">
      <c r="A2" s="106" t="s">
        <v>29</v>
      </c>
      <c r="B2" s="106"/>
      <c r="C2" s="106"/>
      <c r="D2" s="106"/>
      <c r="E2" s="106"/>
      <c r="F2" s="106"/>
      <c r="G2" s="106"/>
    </row>
    <row r="3" spans="1:8" ht="22.5" customHeight="1"/>
    <row r="4" spans="1:8" ht="27" customHeight="1">
      <c r="A4" s="108" t="s">
        <v>5</v>
      </c>
      <c r="B4" s="108" t="s">
        <v>6</v>
      </c>
      <c r="C4" s="108" t="s">
        <v>44</v>
      </c>
      <c r="D4" s="108" t="s">
        <v>28</v>
      </c>
      <c r="E4" s="107" t="s">
        <v>45</v>
      </c>
      <c r="F4" s="107"/>
      <c r="G4" s="108" t="s">
        <v>7</v>
      </c>
    </row>
    <row r="5" spans="1:8" s="4" customFormat="1" ht="45.75" customHeight="1">
      <c r="A5" s="109"/>
      <c r="B5" s="109"/>
      <c r="C5" s="109"/>
      <c r="D5" s="109"/>
      <c r="E5" s="9" t="s">
        <v>69</v>
      </c>
      <c r="F5" s="9" t="s">
        <v>54</v>
      </c>
      <c r="G5" s="109"/>
    </row>
    <row r="6" spans="1:8" ht="33" hidden="1" customHeight="1">
      <c r="A6" s="10" t="s">
        <v>8</v>
      </c>
      <c r="B6" s="11" t="s">
        <v>9</v>
      </c>
      <c r="C6" s="12"/>
      <c r="D6" s="13"/>
      <c r="E6" s="13"/>
      <c r="F6" s="12"/>
      <c r="G6" s="12"/>
    </row>
    <row r="7" spans="1:8" ht="54" hidden="1" customHeight="1">
      <c r="A7" s="10">
        <v>1</v>
      </c>
      <c r="B7" s="14" t="s">
        <v>16</v>
      </c>
      <c r="C7" s="15" t="s">
        <v>2</v>
      </c>
      <c r="D7" s="16" t="s">
        <v>23</v>
      </c>
      <c r="E7" s="17" t="e">
        <f>#REF!/#REF!*100</f>
        <v>#REF!</v>
      </c>
      <c r="F7" s="18"/>
      <c r="G7" s="19"/>
      <c r="H7" s="5"/>
    </row>
    <row r="8" spans="1:8" ht="33" hidden="1" customHeight="1">
      <c r="A8" s="20">
        <v>1.1000000000000001</v>
      </c>
      <c r="B8" s="21" t="s">
        <v>10</v>
      </c>
      <c r="C8" s="20" t="s">
        <v>0</v>
      </c>
      <c r="D8" s="22"/>
      <c r="E8" s="23" t="e">
        <f>#REF!/#REF!*100</f>
        <v>#REF!</v>
      </c>
      <c r="F8" s="18"/>
      <c r="G8" s="18"/>
    </row>
    <row r="9" spans="1:8" ht="24.75" hidden="1" customHeight="1">
      <c r="A9" s="20">
        <v>1.2</v>
      </c>
      <c r="B9" s="21" t="s">
        <v>11</v>
      </c>
      <c r="C9" s="20" t="s">
        <v>0</v>
      </c>
      <c r="D9" s="22"/>
      <c r="E9" s="23" t="e">
        <f>#REF!/#REF!*100</f>
        <v>#REF!</v>
      </c>
      <c r="F9" s="18"/>
      <c r="G9" s="18"/>
    </row>
    <row r="10" spans="1:8" ht="24.75" hidden="1" customHeight="1">
      <c r="A10" s="24" t="s">
        <v>4</v>
      </c>
      <c r="B10" s="21" t="s">
        <v>13</v>
      </c>
      <c r="C10" s="20" t="s">
        <v>0</v>
      </c>
      <c r="D10" s="22"/>
      <c r="E10" s="23" t="e">
        <f>#REF!/#REF!*100</f>
        <v>#REF!</v>
      </c>
      <c r="F10" s="18"/>
      <c r="G10" s="18"/>
    </row>
    <row r="11" spans="1:8" ht="24.75" hidden="1" customHeight="1">
      <c r="A11" s="24" t="s">
        <v>4</v>
      </c>
      <c r="B11" s="21" t="s">
        <v>14</v>
      </c>
      <c r="C11" s="20" t="s">
        <v>0</v>
      </c>
      <c r="D11" s="22"/>
      <c r="E11" s="23" t="e">
        <f>#REF!/#REF!*100</f>
        <v>#REF!</v>
      </c>
      <c r="F11" s="18"/>
      <c r="G11" s="18"/>
    </row>
    <row r="12" spans="1:8" ht="24.75" hidden="1" customHeight="1">
      <c r="A12" s="20">
        <v>1.3</v>
      </c>
      <c r="B12" s="25" t="s">
        <v>12</v>
      </c>
      <c r="C12" s="20" t="s">
        <v>0</v>
      </c>
      <c r="D12" s="22"/>
      <c r="E12" s="23" t="e">
        <f>#REF!/#REF!*100</f>
        <v>#REF!</v>
      </c>
      <c r="F12" s="18"/>
      <c r="G12" s="18"/>
    </row>
    <row r="13" spans="1:8" ht="34.5" hidden="1" customHeight="1">
      <c r="A13" s="10">
        <v>2</v>
      </c>
      <c r="B13" s="26" t="s">
        <v>15</v>
      </c>
      <c r="C13" s="27" t="s">
        <v>2</v>
      </c>
      <c r="D13" s="28"/>
      <c r="E13" s="17" t="e">
        <f>#REF!/#REF!*100</f>
        <v>#REF!</v>
      </c>
      <c r="F13" s="18"/>
      <c r="G13" s="18"/>
    </row>
    <row r="14" spans="1:8" ht="24.75" hidden="1" customHeight="1">
      <c r="A14" s="20"/>
      <c r="B14" s="25" t="s">
        <v>3</v>
      </c>
      <c r="C14" s="20"/>
      <c r="D14" s="28"/>
      <c r="E14" s="23"/>
      <c r="F14" s="18"/>
      <c r="G14" s="18"/>
    </row>
    <row r="15" spans="1:8" ht="32.25" hidden="1" customHeight="1">
      <c r="A15" s="20">
        <v>2.1</v>
      </c>
      <c r="B15" s="25" t="s">
        <v>10</v>
      </c>
      <c r="C15" s="20" t="s">
        <v>0</v>
      </c>
      <c r="D15" s="29"/>
      <c r="E15" s="23" t="e">
        <f>#REF!/#REF!*100</f>
        <v>#REF!</v>
      </c>
      <c r="F15" s="18"/>
      <c r="G15" s="18"/>
    </row>
    <row r="16" spans="1:8" ht="24.75" hidden="1" customHeight="1">
      <c r="A16" s="20">
        <v>2.2000000000000002</v>
      </c>
      <c r="B16" s="25" t="s">
        <v>11</v>
      </c>
      <c r="C16" s="20" t="s">
        <v>0</v>
      </c>
      <c r="D16" s="29"/>
      <c r="E16" s="23" t="e">
        <f>#REF!/#REF!*100</f>
        <v>#REF!</v>
      </c>
      <c r="F16" s="18"/>
      <c r="G16" s="18"/>
    </row>
    <row r="17" spans="1:7" ht="24.75" hidden="1" customHeight="1">
      <c r="A17" s="24" t="s">
        <v>4</v>
      </c>
      <c r="B17" s="25" t="s">
        <v>13</v>
      </c>
      <c r="C17" s="20" t="s">
        <v>0</v>
      </c>
      <c r="D17" s="29"/>
      <c r="E17" s="23" t="e">
        <f>#REF!/#REF!*100</f>
        <v>#REF!</v>
      </c>
      <c r="F17" s="18"/>
      <c r="G17" s="18"/>
    </row>
    <row r="18" spans="1:7" ht="24.75" hidden="1" customHeight="1">
      <c r="A18" s="24" t="s">
        <v>4</v>
      </c>
      <c r="B18" s="25" t="s">
        <v>14</v>
      </c>
      <c r="C18" s="20" t="s">
        <v>0</v>
      </c>
      <c r="D18" s="29"/>
      <c r="E18" s="23" t="e">
        <f>#REF!/#REF!*100</f>
        <v>#REF!</v>
      </c>
      <c r="F18" s="18"/>
      <c r="G18" s="18"/>
    </row>
    <row r="19" spans="1:7" ht="24.75" hidden="1" customHeight="1">
      <c r="A19" s="20">
        <v>2.2999999999999998</v>
      </c>
      <c r="B19" s="25" t="s">
        <v>12</v>
      </c>
      <c r="C19" s="20" t="s">
        <v>0</v>
      </c>
      <c r="D19" s="29"/>
      <c r="E19" s="23" t="e">
        <f>#REF!/#REF!*100</f>
        <v>#REF!</v>
      </c>
      <c r="F19" s="18"/>
      <c r="G19" s="18"/>
    </row>
    <row r="20" spans="1:7" ht="49.5" hidden="1" customHeight="1">
      <c r="A20" s="10">
        <v>3</v>
      </c>
      <c r="B20" s="30" t="s">
        <v>17</v>
      </c>
      <c r="C20" s="27" t="s">
        <v>2</v>
      </c>
      <c r="D20" s="28">
        <v>48940000</v>
      </c>
      <c r="E20" s="17" t="e">
        <f>#REF!/#REF!*100</f>
        <v>#REF!</v>
      </c>
      <c r="F20" s="18"/>
      <c r="G20" s="18"/>
    </row>
    <row r="21" spans="1:7" ht="24.75" hidden="1" customHeight="1">
      <c r="A21" s="20"/>
      <c r="B21" s="25" t="s">
        <v>3</v>
      </c>
      <c r="C21" s="20"/>
      <c r="D21" s="29"/>
      <c r="E21" s="23"/>
      <c r="F21" s="18"/>
      <c r="G21" s="18"/>
    </row>
    <row r="22" spans="1:7" ht="36.75" hidden="1" customHeight="1">
      <c r="A22" s="20">
        <v>3.1</v>
      </c>
      <c r="B22" s="25" t="s">
        <v>10</v>
      </c>
      <c r="C22" s="20" t="s">
        <v>0</v>
      </c>
      <c r="D22" s="29">
        <v>10408000</v>
      </c>
      <c r="E22" s="23" t="e">
        <f>#REF!/#REF!*100</f>
        <v>#REF!</v>
      </c>
      <c r="F22" s="18"/>
      <c r="G22" s="18"/>
    </row>
    <row r="23" spans="1:7" ht="24.75" hidden="1" customHeight="1">
      <c r="A23" s="20">
        <v>3.2</v>
      </c>
      <c r="B23" s="25" t="s">
        <v>11</v>
      </c>
      <c r="C23" s="20" t="s">
        <v>0</v>
      </c>
      <c r="D23" s="29">
        <f>D24+D25</f>
        <v>16910000</v>
      </c>
      <c r="E23" s="23" t="e">
        <f>#REF!/#REF!*100</f>
        <v>#REF!</v>
      </c>
      <c r="F23" s="18"/>
      <c r="G23" s="18"/>
    </row>
    <row r="24" spans="1:7" ht="24.75" hidden="1" customHeight="1">
      <c r="A24" s="24" t="s">
        <v>4</v>
      </c>
      <c r="B24" s="25" t="s">
        <v>13</v>
      </c>
      <c r="C24" s="20" t="s">
        <v>0</v>
      </c>
      <c r="D24" s="29">
        <v>10906000</v>
      </c>
      <c r="E24" s="23" t="e">
        <f>#REF!/#REF!*100</f>
        <v>#REF!</v>
      </c>
      <c r="F24" s="18"/>
      <c r="G24" s="18"/>
    </row>
    <row r="25" spans="1:7" ht="24.75" hidden="1" customHeight="1">
      <c r="A25" s="24" t="s">
        <v>4</v>
      </c>
      <c r="B25" s="25" t="s">
        <v>14</v>
      </c>
      <c r="C25" s="20" t="s">
        <v>0</v>
      </c>
      <c r="D25" s="29">
        <v>6004000</v>
      </c>
      <c r="E25" s="23" t="e">
        <f>#REF!/#REF!*100</f>
        <v>#REF!</v>
      </c>
      <c r="F25" s="18"/>
      <c r="G25" s="18"/>
    </row>
    <row r="26" spans="1:7" ht="24.75" hidden="1" customHeight="1">
      <c r="A26" s="20">
        <v>3.3</v>
      </c>
      <c r="B26" s="25" t="s">
        <v>12</v>
      </c>
      <c r="C26" s="20" t="s">
        <v>0</v>
      </c>
      <c r="D26" s="31">
        <v>17370000</v>
      </c>
      <c r="E26" s="23" t="e">
        <f>#REF!/#REF!*100</f>
        <v>#REF!</v>
      </c>
      <c r="F26" s="18"/>
      <c r="G26" s="18"/>
    </row>
    <row r="27" spans="1:7" ht="24.75" hidden="1" customHeight="1">
      <c r="A27" s="35">
        <v>3.4</v>
      </c>
      <c r="B27" s="36" t="s">
        <v>18</v>
      </c>
      <c r="C27" s="35" t="s">
        <v>0</v>
      </c>
      <c r="D27" s="37">
        <v>4252000</v>
      </c>
      <c r="E27" s="32" t="e">
        <f>#REF!/#REF!*100</f>
        <v>#REF!</v>
      </c>
      <c r="F27" s="38"/>
      <c r="G27" s="38"/>
    </row>
    <row r="28" spans="1:7" ht="30.75" customHeight="1">
      <c r="A28" s="45">
        <v>1</v>
      </c>
      <c r="B28" s="46" t="s">
        <v>30</v>
      </c>
      <c r="C28" s="47" t="s">
        <v>1</v>
      </c>
      <c r="D28" s="52">
        <v>32.94</v>
      </c>
      <c r="E28" s="49" t="s">
        <v>4</v>
      </c>
      <c r="F28" s="49" t="s">
        <v>4</v>
      </c>
      <c r="G28" s="50"/>
    </row>
    <row r="29" spans="1:7" s="8" customFormat="1" ht="25.5" customHeight="1">
      <c r="A29" s="51" t="s">
        <v>4</v>
      </c>
      <c r="B29" s="46" t="s">
        <v>31</v>
      </c>
      <c r="C29" s="45" t="s">
        <v>1</v>
      </c>
      <c r="D29" s="52">
        <v>5.05</v>
      </c>
      <c r="E29" s="53" t="s">
        <v>4</v>
      </c>
      <c r="F29" s="53" t="s">
        <v>4</v>
      </c>
      <c r="G29" s="54"/>
    </row>
    <row r="30" spans="1:7" ht="24.75" customHeight="1">
      <c r="A30" s="45" t="s">
        <v>4</v>
      </c>
      <c r="B30" s="46" t="s">
        <v>11</v>
      </c>
      <c r="C30" s="45" t="s">
        <v>1</v>
      </c>
      <c r="D30" s="52">
        <v>95.61</v>
      </c>
      <c r="E30" s="53" t="s">
        <v>4</v>
      </c>
      <c r="F30" s="53" t="s">
        <v>4</v>
      </c>
      <c r="G30" s="54"/>
    </row>
    <row r="31" spans="1:7" s="8" customFormat="1" ht="24.75" customHeight="1">
      <c r="A31" s="55" t="s">
        <v>32</v>
      </c>
      <c r="B31" s="56" t="s">
        <v>13</v>
      </c>
      <c r="C31" s="57" t="s">
        <v>1</v>
      </c>
      <c r="D31" s="58">
        <v>149.66</v>
      </c>
      <c r="E31" s="53" t="s">
        <v>4</v>
      </c>
      <c r="F31" s="53" t="s">
        <v>4</v>
      </c>
      <c r="G31" s="59"/>
    </row>
    <row r="32" spans="1:7" s="8" customFormat="1" ht="24.75" customHeight="1">
      <c r="A32" s="55" t="s">
        <v>32</v>
      </c>
      <c r="B32" s="56" t="s">
        <v>14</v>
      </c>
      <c r="C32" s="57" t="s">
        <v>1</v>
      </c>
      <c r="D32" s="60">
        <f>96.7-100</f>
        <v>-3.2999999999999972</v>
      </c>
      <c r="E32" s="53" t="s">
        <v>4</v>
      </c>
      <c r="F32" s="53" t="s">
        <v>4</v>
      </c>
      <c r="G32" s="59"/>
    </row>
    <row r="33" spans="1:7" ht="24.75" customHeight="1">
      <c r="A33" s="45" t="s">
        <v>4</v>
      </c>
      <c r="B33" s="61" t="s">
        <v>12</v>
      </c>
      <c r="C33" s="45" t="s">
        <v>1</v>
      </c>
      <c r="D33" s="52">
        <v>6.83</v>
      </c>
      <c r="E33" s="53" t="s">
        <v>4</v>
      </c>
      <c r="F33" s="53" t="s">
        <v>4</v>
      </c>
      <c r="G33" s="54"/>
    </row>
    <row r="34" spans="1:7" s="8" customFormat="1" ht="21" customHeight="1">
      <c r="A34" s="62" t="s">
        <v>32</v>
      </c>
      <c r="B34" s="56" t="s">
        <v>33</v>
      </c>
      <c r="C34" s="57" t="s">
        <v>1</v>
      </c>
      <c r="D34" s="58">
        <v>5.61</v>
      </c>
      <c r="E34" s="53" t="s">
        <v>4</v>
      </c>
      <c r="F34" s="53" t="s">
        <v>4</v>
      </c>
      <c r="G34" s="59"/>
    </row>
    <row r="35" spans="1:7" s="8" customFormat="1" ht="19.5" customHeight="1">
      <c r="A35" s="62" t="s">
        <v>32</v>
      </c>
      <c r="B35" s="56" t="s">
        <v>18</v>
      </c>
      <c r="C35" s="57" t="s">
        <v>1</v>
      </c>
      <c r="D35" s="58">
        <v>12.5</v>
      </c>
      <c r="E35" s="53" t="s">
        <v>4</v>
      </c>
      <c r="F35" s="53" t="s">
        <v>4</v>
      </c>
      <c r="G35" s="59"/>
    </row>
    <row r="36" spans="1:7" ht="21" customHeight="1">
      <c r="A36" s="62">
        <v>2</v>
      </c>
      <c r="B36" s="46" t="s">
        <v>34</v>
      </c>
      <c r="C36" s="45" t="s">
        <v>1</v>
      </c>
      <c r="D36" s="93">
        <v>100</v>
      </c>
      <c r="E36" s="94" t="s">
        <v>68</v>
      </c>
      <c r="F36" s="95" t="s">
        <v>67</v>
      </c>
      <c r="G36" s="54"/>
    </row>
    <row r="37" spans="1:7" s="8" customFormat="1" ht="19.5" customHeight="1">
      <c r="A37" s="73" t="s">
        <v>4</v>
      </c>
      <c r="B37" s="77" t="s">
        <v>35</v>
      </c>
      <c r="C37" s="57" t="s">
        <v>1</v>
      </c>
      <c r="D37" s="58">
        <v>15.54</v>
      </c>
      <c r="E37" s="92">
        <v>20.079999999999998</v>
      </c>
      <c r="F37" s="92">
        <v>15.71</v>
      </c>
      <c r="G37" s="59"/>
    </row>
    <row r="38" spans="1:7" s="8" customFormat="1" ht="19.5" customHeight="1">
      <c r="A38" s="73" t="s">
        <v>4</v>
      </c>
      <c r="B38" s="77" t="s">
        <v>36</v>
      </c>
      <c r="C38" s="57" t="s">
        <v>1</v>
      </c>
      <c r="D38" s="58">
        <v>44.05</v>
      </c>
      <c r="E38" s="91">
        <v>30.6</v>
      </c>
      <c r="F38" s="91">
        <v>43.59</v>
      </c>
      <c r="G38" s="59"/>
    </row>
    <row r="39" spans="1:7" s="8" customFormat="1" ht="19.5" customHeight="1">
      <c r="A39" s="73" t="s">
        <v>4</v>
      </c>
      <c r="B39" s="77" t="s">
        <v>12</v>
      </c>
      <c r="C39" s="57" t="s">
        <v>1</v>
      </c>
      <c r="D39" s="58">
        <v>32.78</v>
      </c>
      <c r="E39" s="92">
        <v>40.31</v>
      </c>
      <c r="F39" s="92">
        <v>31.89</v>
      </c>
      <c r="G39" s="59"/>
    </row>
    <row r="40" spans="1:7" s="8" customFormat="1" ht="19.5" customHeight="1">
      <c r="A40" s="73" t="s">
        <v>4</v>
      </c>
      <c r="B40" s="77" t="s">
        <v>37</v>
      </c>
      <c r="C40" s="57" t="s">
        <v>1</v>
      </c>
      <c r="D40" s="58">
        <v>7.63</v>
      </c>
      <c r="E40" s="92">
        <v>9.01</v>
      </c>
      <c r="F40" s="92">
        <v>8.81</v>
      </c>
      <c r="G40" s="59"/>
    </row>
    <row r="41" spans="1:7" ht="19.5" customHeight="1">
      <c r="A41" s="63">
        <v>3</v>
      </c>
      <c r="B41" s="33" t="s">
        <v>38</v>
      </c>
      <c r="C41" s="45" t="s">
        <v>39</v>
      </c>
      <c r="D41" s="52">
        <v>35.68</v>
      </c>
      <c r="E41" s="64">
        <f>D41/26.22*100</f>
        <v>136.0793287566743</v>
      </c>
      <c r="F41" s="64">
        <v>70</v>
      </c>
      <c r="G41" s="54"/>
    </row>
    <row r="42" spans="1:7" ht="19.5" customHeight="1">
      <c r="A42" s="63">
        <v>4</v>
      </c>
      <c r="B42" s="34" t="s">
        <v>40</v>
      </c>
      <c r="C42" s="45" t="s">
        <v>27</v>
      </c>
      <c r="D42" s="48">
        <f>D43+D44+D45</f>
        <v>15394</v>
      </c>
      <c r="E42" s="64">
        <f>D42/15282*100</f>
        <v>100.7328883653972</v>
      </c>
      <c r="F42" s="64">
        <f>D42/36000*100</f>
        <v>42.761111111111113</v>
      </c>
      <c r="G42" s="54"/>
    </row>
    <row r="43" spans="1:7" s="8" customFormat="1" ht="19.5" customHeight="1">
      <c r="A43" s="73" t="s">
        <v>4</v>
      </c>
      <c r="B43" s="74" t="s">
        <v>41</v>
      </c>
      <c r="C43" s="57" t="s">
        <v>24</v>
      </c>
      <c r="D43" s="75">
        <v>2284</v>
      </c>
      <c r="E43" s="76">
        <f>D43/2913*100</f>
        <v>78.407140405080682</v>
      </c>
      <c r="F43" s="76">
        <f>D43/15246*100</f>
        <v>14.980978617342252</v>
      </c>
      <c r="G43" s="58"/>
    </row>
    <row r="44" spans="1:7" s="8" customFormat="1" ht="19.5" customHeight="1">
      <c r="A44" s="73" t="s">
        <v>4</v>
      </c>
      <c r="B44" s="74" t="s">
        <v>42</v>
      </c>
      <c r="C44" s="57" t="s">
        <v>24</v>
      </c>
      <c r="D44" s="75">
        <v>6144</v>
      </c>
      <c r="E44" s="76">
        <f>D44/4862*100</f>
        <v>126.36774989716166</v>
      </c>
      <c r="F44" s="76">
        <f>D44/15246*100</f>
        <v>40.299094844549387</v>
      </c>
      <c r="G44" s="59"/>
    </row>
    <row r="45" spans="1:7" s="8" customFormat="1" ht="19.5" customHeight="1">
      <c r="A45" s="73" t="s">
        <v>4</v>
      </c>
      <c r="B45" s="74" t="s">
        <v>43</v>
      </c>
      <c r="C45" s="57" t="s">
        <v>24</v>
      </c>
      <c r="D45" s="75">
        <v>6966</v>
      </c>
      <c r="E45" s="76">
        <f>D45/7507*100</f>
        <v>92.79339283335554</v>
      </c>
      <c r="F45" s="76">
        <f>D45/14516*100</f>
        <v>47.988426563791684</v>
      </c>
      <c r="G45" s="59"/>
    </row>
    <row r="46" spans="1:7" ht="18" customHeight="1">
      <c r="A46" s="45">
        <v>5</v>
      </c>
      <c r="B46" s="46" t="s">
        <v>46</v>
      </c>
      <c r="C46" s="45" t="s">
        <v>27</v>
      </c>
      <c r="D46" s="98">
        <f>D47+D50</f>
        <v>5949</v>
      </c>
      <c r="E46" s="99">
        <f>D46/3770*100</f>
        <v>157.79840848806367</v>
      </c>
      <c r="F46" s="99">
        <f>D46/9400*100</f>
        <v>63.287234042553187</v>
      </c>
      <c r="G46" s="66"/>
    </row>
    <row r="47" spans="1:7" s="8" customFormat="1" ht="20.25" customHeight="1">
      <c r="A47" s="55" t="s">
        <v>4</v>
      </c>
      <c r="B47" s="56" t="s">
        <v>25</v>
      </c>
      <c r="C47" s="57" t="s">
        <v>27</v>
      </c>
      <c r="D47" s="100">
        <v>3099</v>
      </c>
      <c r="E47" s="101">
        <f>D47/2613*100</f>
        <v>118.59931113662456</v>
      </c>
      <c r="F47" s="101">
        <f>D47/6000*100</f>
        <v>51.65</v>
      </c>
      <c r="G47" s="78"/>
    </row>
    <row r="48" spans="1:7" s="8" customFormat="1" ht="20.25" customHeight="1">
      <c r="A48" s="79" t="s">
        <v>32</v>
      </c>
      <c r="B48" s="80" t="s">
        <v>47</v>
      </c>
      <c r="C48" s="81" t="s">
        <v>24</v>
      </c>
      <c r="D48" s="102">
        <v>612</v>
      </c>
      <c r="E48" s="103">
        <f>D48/671*100</f>
        <v>91.207153502235471</v>
      </c>
      <c r="F48" s="103">
        <f>D48/1200*100</f>
        <v>51</v>
      </c>
      <c r="G48" s="84"/>
    </row>
    <row r="49" spans="1:7" s="8" customFormat="1" ht="20.25" customHeight="1">
      <c r="A49" s="79" t="s">
        <v>48</v>
      </c>
      <c r="B49" s="80" t="s">
        <v>49</v>
      </c>
      <c r="C49" s="81" t="s">
        <v>24</v>
      </c>
      <c r="D49" s="82">
        <v>338</v>
      </c>
      <c r="E49" s="83">
        <f>D49/307*100</f>
        <v>110.09771986970685</v>
      </c>
      <c r="F49" s="83">
        <f>D49/750*100</f>
        <v>45.066666666666663</v>
      </c>
      <c r="G49" s="84"/>
    </row>
    <row r="50" spans="1:7" s="8" customFormat="1" ht="27" customHeight="1">
      <c r="A50" s="55" t="s">
        <v>4</v>
      </c>
      <c r="B50" s="56" t="s">
        <v>26</v>
      </c>
      <c r="C50" s="57" t="s">
        <v>27</v>
      </c>
      <c r="D50" s="75">
        <v>2850</v>
      </c>
      <c r="E50" s="60">
        <f>D50/1157*100</f>
        <v>246.3267070008643</v>
      </c>
      <c r="F50" s="60">
        <f>D50/3400*100</f>
        <v>83.82352941176471</v>
      </c>
      <c r="G50" s="78"/>
    </row>
    <row r="51" spans="1:7" ht="30.75" customHeight="1">
      <c r="A51" s="63">
        <v>6</v>
      </c>
      <c r="B51" s="67" t="s">
        <v>50</v>
      </c>
      <c r="C51" s="45" t="s">
        <v>51</v>
      </c>
      <c r="D51" s="48">
        <v>292</v>
      </c>
      <c r="E51" s="50">
        <f>D51/115.36*100</f>
        <v>253.12066574202498</v>
      </c>
      <c r="F51" s="50">
        <f>D51/470*100</f>
        <v>62.127659574468083</v>
      </c>
      <c r="G51" s="66"/>
    </row>
    <row r="52" spans="1:7" ht="24.75" hidden="1" customHeight="1">
      <c r="A52" s="45">
        <v>4</v>
      </c>
      <c r="B52" s="46" t="s">
        <v>22</v>
      </c>
      <c r="C52" s="45" t="s">
        <v>0</v>
      </c>
      <c r="D52" s="70"/>
      <c r="E52" s="70" t="s">
        <v>4</v>
      </c>
      <c r="F52" s="54"/>
      <c r="G52" s="54"/>
    </row>
    <row r="53" spans="1:7" ht="33.75" hidden="1" customHeight="1">
      <c r="A53" s="65">
        <v>2</v>
      </c>
      <c r="B53" s="68" t="s">
        <v>19</v>
      </c>
      <c r="C53" s="9" t="s">
        <v>2</v>
      </c>
      <c r="D53" s="69"/>
      <c r="E53" s="50"/>
      <c r="F53" s="54"/>
      <c r="G53" s="54"/>
    </row>
    <row r="54" spans="1:7" ht="24.75" hidden="1" customHeight="1">
      <c r="A54" s="51">
        <v>2.1</v>
      </c>
      <c r="B54" s="46" t="s">
        <v>20</v>
      </c>
      <c r="C54" s="62" t="s">
        <v>0</v>
      </c>
      <c r="D54" s="71"/>
      <c r="E54" s="50" t="e">
        <f>#REF!/#REF!*100</f>
        <v>#REF!</v>
      </c>
      <c r="F54" s="54"/>
      <c r="G54" s="54"/>
    </row>
    <row r="55" spans="1:7" ht="24.75" hidden="1" customHeight="1">
      <c r="A55" s="51">
        <v>2.2000000000000002</v>
      </c>
      <c r="B55" s="46" t="s">
        <v>21</v>
      </c>
      <c r="C55" s="62" t="s">
        <v>0</v>
      </c>
      <c r="D55" s="71"/>
      <c r="E55" s="50" t="e">
        <f>#REF!/#REF!*100</f>
        <v>#REF!</v>
      </c>
      <c r="F55" s="54"/>
      <c r="G55" s="54"/>
    </row>
    <row r="56" spans="1:7" s="8" customFormat="1" ht="24.75" customHeight="1">
      <c r="A56" s="79"/>
      <c r="B56" s="80" t="s">
        <v>52</v>
      </c>
      <c r="C56" s="85" t="s">
        <v>24</v>
      </c>
      <c r="D56" s="86">
        <v>220</v>
      </c>
      <c r="E56" s="83">
        <f>D56/26.2*100</f>
        <v>839.69465648854964</v>
      </c>
      <c r="F56" s="83">
        <f>D56/310*100</f>
        <v>70.967741935483872</v>
      </c>
      <c r="G56" s="87"/>
    </row>
    <row r="57" spans="1:7" ht="24.75" customHeight="1">
      <c r="A57" s="51">
        <v>7</v>
      </c>
      <c r="B57" s="46" t="s">
        <v>59</v>
      </c>
      <c r="C57" s="62" t="s">
        <v>1</v>
      </c>
      <c r="D57" s="71">
        <v>86</v>
      </c>
      <c r="E57" s="49" t="s">
        <v>60</v>
      </c>
      <c r="F57" s="49" t="s">
        <v>61</v>
      </c>
      <c r="G57" s="54"/>
    </row>
    <row r="58" spans="1:7" ht="24.75" customHeight="1">
      <c r="A58" s="51">
        <v>8</v>
      </c>
      <c r="B58" s="46" t="s">
        <v>62</v>
      </c>
      <c r="C58" s="62" t="s">
        <v>1</v>
      </c>
      <c r="D58" s="72">
        <v>9.5</v>
      </c>
      <c r="E58" s="49" t="s">
        <v>63</v>
      </c>
      <c r="F58" s="49" t="s">
        <v>61</v>
      </c>
      <c r="G58" s="88"/>
    </row>
    <row r="59" spans="1:7" ht="24.75" customHeight="1">
      <c r="A59" s="51">
        <v>9</v>
      </c>
      <c r="B59" s="46" t="s">
        <v>64</v>
      </c>
      <c r="C59" s="89" t="s">
        <v>65</v>
      </c>
      <c r="D59" s="71">
        <v>25</v>
      </c>
      <c r="E59" s="90" t="s">
        <v>66</v>
      </c>
      <c r="F59" s="49" t="s">
        <v>61</v>
      </c>
      <c r="G59" s="54"/>
    </row>
    <row r="60" spans="1:7" ht="24.75" customHeight="1">
      <c r="A60" s="51">
        <v>10</v>
      </c>
      <c r="B60" s="46" t="s">
        <v>53</v>
      </c>
      <c r="C60" s="62" t="s">
        <v>55</v>
      </c>
      <c r="D60" s="71">
        <v>10735</v>
      </c>
      <c r="E60" s="50">
        <f>D60/10155*100</f>
        <v>105.71147218119152</v>
      </c>
      <c r="F60" s="50">
        <f>D60/22500*100</f>
        <v>47.711111111111109</v>
      </c>
      <c r="G60" s="54"/>
    </row>
    <row r="61" spans="1:7" s="8" customFormat="1" ht="17.25" customHeight="1">
      <c r="A61" s="79"/>
      <c r="B61" s="80" t="s">
        <v>56</v>
      </c>
      <c r="C61" s="85" t="s">
        <v>24</v>
      </c>
      <c r="D61" s="86"/>
      <c r="E61" s="83"/>
      <c r="F61" s="83"/>
      <c r="G61" s="87"/>
    </row>
    <row r="62" spans="1:7" s="8" customFormat="1" ht="19.5" customHeight="1">
      <c r="A62" s="79" t="s">
        <v>4</v>
      </c>
      <c r="B62" s="80" t="s">
        <v>57</v>
      </c>
      <c r="C62" s="85" t="s">
        <v>24</v>
      </c>
      <c r="D62" s="86">
        <v>3184</v>
      </c>
      <c r="E62" s="83">
        <f>D62/3460*100</f>
        <v>92.02312138728324</v>
      </c>
      <c r="F62" s="83">
        <f>D62/7000*100</f>
        <v>45.485714285714288</v>
      </c>
      <c r="G62" s="87"/>
    </row>
    <row r="63" spans="1:7" s="8" customFormat="1" ht="21" customHeight="1">
      <c r="A63" s="79" t="s">
        <v>4</v>
      </c>
      <c r="B63" s="80" t="s">
        <v>58</v>
      </c>
      <c r="C63" s="85" t="s">
        <v>24</v>
      </c>
      <c r="D63" s="86">
        <v>4769</v>
      </c>
      <c r="E63" s="83">
        <f>D63/4132*100</f>
        <v>115.41626331074539</v>
      </c>
      <c r="F63" s="83">
        <f>D63/12500*100</f>
        <v>38.152000000000001</v>
      </c>
      <c r="G63" s="87"/>
    </row>
    <row r="64" spans="1:7" ht="18.75" customHeight="1">
      <c r="A64" s="39"/>
      <c r="B64" s="40"/>
      <c r="C64" s="41"/>
      <c r="D64" s="42"/>
      <c r="E64" s="43"/>
      <c r="F64" s="44"/>
      <c r="G64" s="44"/>
    </row>
    <row r="65" spans="2:6" ht="6.75" customHeight="1">
      <c r="B65" s="6"/>
      <c r="C65" s="6"/>
      <c r="D65" s="6"/>
      <c r="E65" s="6"/>
    </row>
    <row r="66" spans="2:6" ht="18.75" customHeight="1">
      <c r="B66" s="6"/>
      <c r="C66" s="7"/>
      <c r="D66" s="7"/>
      <c r="E66" s="104" t="s">
        <v>70</v>
      </c>
      <c r="F66" s="104"/>
    </row>
    <row r="67" spans="2:6" ht="20.100000000000001" customHeight="1">
      <c r="C67" s="104"/>
      <c r="D67" s="104"/>
      <c r="E67" s="104"/>
    </row>
  </sheetData>
  <customSheetViews>
    <customSheetView guid="{5D369097-71CD-4673-AE1E-B76FD841D485}" scale="130" showPageBreaks="1" fitToPage="1" printArea="1" hiddenRows="1" view="pageBreakPreview" topLeftCell="A40">
      <selection activeCell="D46" sqref="D46"/>
      <rowBreaks count="1" manualBreakCount="1">
        <brk id="65" min="1" max="6" man="1"/>
      </rowBreaks>
      <pageMargins left="0.25" right="0.25" top="0.5" bottom="0.5" header="0.17" footer="0.3"/>
      <pageSetup paperSize="9" fitToWidth="0" fitToHeight="9" orientation="landscape" useFirstPageNumber="1" r:id="rId1"/>
      <headerFooter>
        <oddFooter>Page &amp;P</oddFooter>
      </headerFooter>
    </customSheetView>
  </customSheetViews>
  <mergeCells count="10">
    <mergeCell ref="C67:E67"/>
    <mergeCell ref="B1:E1"/>
    <mergeCell ref="A2:G2"/>
    <mergeCell ref="E4:F4"/>
    <mergeCell ref="G4:G5"/>
    <mergeCell ref="D4:D5"/>
    <mergeCell ref="C4:C5"/>
    <mergeCell ref="B4:B5"/>
    <mergeCell ref="A4:A5"/>
    <mergeCell ref="E66:F66"/>
  </mergeCells>
  <phoneticPr fontId="8" type="noConversion"/>
  <pageMargins left="0.23622047244094491" right="0.23622047244094491" top="0.51181102362204722" bottom="0.51181102362204722" header="0.15748031496062992" footer="0.31496062992125984"/>
  <pageSetup paperSize="9" fitToWidth="0" fitToHeight="9" orientation="landscape" useFirstPageNumber="1" r:id="rId2"/>
  <headerFooter>
    <oddFooter>Page &amp;P</oddFooter>
  </headerFooter>
  <rowBreaks count="1" manualBreakCount="1">
    <brk id="65" min="1" max="6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PL 1 - Chi tieu KT-XH 6 thang</vt:lpstr>
      <vt:lpstr>'PL 1 - Chi tieu KT-XH 6 thang'!Print_Area</vt:lpstr>
      <vt:lpstr>'PL 1 - Chi tieu KT-XH 6 thang'!Print_Titles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nnvan</dc:creator>
  <cp:lastModifiedBy>lam hong</cp:lastModifiedBy>
  <cp:lastPrinted>2018-07-09T07:19:18Z</cp:lastPrinted>
  <dcterms:created xsi:type="dcterms:W3CDTF">2012-08-21T07:08:00Z</dcterms:created>
  <dcterms:modified xsi:type="dcterms:W3CDTF">2018-07-10T00:40:01Z</dcterms:modified>
</cp:coreProperties>
</file>