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665" tabRatio="820" firstSheet="4" activeTab="4"/>
  </bookViews>
  <sheets>
    <sheet name="9. Nhom A DP" sheetId="27" state="hidden" r:id="rId1"/>
    <sheet name="10.TPCP-DP" sheetId="31" state="hidden" r:id="rId2"/>
    <sheet name="11. TƯV" sheetId="20" state="hidden" r:id="rId3"/>
    <sheet name="12.No XDCB" sheetId="15" state="hidden" r:id="rId4"/>
    <sheet name="PL1-Bieu chi tieu tong hop" sheetId="45" r:id="rId5"/>
    <sheet name="PL4-Dau tu toan xa hoi full" sheetId="51" state="hidden" r:id="rId6"/>
    <sheet name="PL5- SP CN va XK chu yeu" sheetId="44" state="hidden" r:id="rId7"/>
    <sheet name="PL 2 Bieu so sanh cac tỉnh BTB" sheetId="52" r:id="rId8"/>
    <sheet name="Chi tieu NQ HDND" sheetId="40" state="hidden" r:id="rId9"/>
  </sheets>
  <externalReferences>
    <externalReference r:id="rId10"/>
  </externalReferences>
  <definedNames>
    <definedName name="______a1" localSheetId="7" hidden="1">{"'Sheet1'!$L$16"}</definedName>
    <definedName name="______a1" hidden="1">{"'Sheet1'!$L$16"}</definedName>
    <definedName name="______B1" localSheetId="7" hidden="1">{"'Sheet1'!$L$16"}</definedName>
    <definedName name="______B1" hidden="1">{"'Sheet1'!$L$16"}</definedName>
    <definedName name="______ban2" localSheetId="7" hidden="1">{"'Sheet1'!$L$16"}</definedName>
    <definedName name="______ban2" hidden="1">{"'Sheet1'!$L$16"}</definedName>
    <definedName name="______h1" localSheetId="7" hidden="1">{"'Sheet1'!$L$16"}</definedName>
    <definedName name="______h1" hidden="1">{"'Sheet1'!$L$16"}</definedName>
    <definedName name="______hu1" localSheetId="7" hidden="1">{"'Sheet1'!$L$16"}</definedName>
    <definedName name="______hu1" hidden="1">{"'Sheet1'!$L$16"}</definedName>
    <definedName name="______hu2" localSheetId="7" hidden="1">{"'Sheet1'!$L$16"}</definedName>
    <definedName name="______hu2" hidden="1">{"'Sheet1'!$L$16"}</definedName>
    <definedName name="______hu5" localSheetId="7" hidden="1">{"'Sheet1'!$L$16"}</definedName>
    <definedName name="______hu5" hidden="1">{"'Sheet1'!$L$16"}</definedName>
    <definedName name="______hu6" localSheetId="7" hidden="1">{"'Sheet1'!$L$16"}</definedName>
    <definedName name="______hu6" hidden="1">{"'Sheet1'!$L$16"}</definedName>
    <definedName name="______M36" localSheetId="7" hidden="1">{"'Sheet1'!$L$16"}</definedName>
    <definedName name="______M36" hidden="1">{"'Sheet1'!$L$16"}</definedName>
    <definedName name="______PA3" localSheetId="7" hidden="1">{"'Sheet1'!$L$16"}</definedName>
    <definedName name="______PA3" hidden="1">{"'Sheet1'!$L$16"}</definedName>
    <definedName name="______Pl2" localSheetId="7" hidden="1">{"'Sheet1'!$L$16"}</definedName>
    <definedName name="______Pl2" hidden="1">{"'Sheet1'!$L$16"}</definedName>
    <definedName name="______Tru21" localSheetId="7" hidden="1">{"'Sheet1'!$L$16"}</definedName>
    <definedName name="______Tru21" hidden="1">{"'Sheet1'!$L$16"}</definedName>
    <definedName name="_____NSO2" localSheetId="7" hidden="1">{"'Sheet1'!$L$16"}</definedName>
    <definedName name="_____NSO2" hidden="1">{"'Sheet1'!$L$16"}</definedName>
    <definedName name="____a1" localSheetId="7" hidden="1">{"'Sheet1'!$L$16"}</definedName>
    <definedName name="____a1" hidden="1">{"'Sheet1'!$L$16"}</definedName>
    <definedName name="____B1" localSheetId="7" hidden="1">{"'Sheet1'!$L$16"}</definedName>
    <definedName name="____B1" hidden="1">{"'Sheet1'!$L$16"}</definedName>
    <definedName name="____ban2" localSheetId="7" hidden="1">{"'Sheet1'!$L$16"}</definedName>
    <definedName name="____ban2" hidden="1">{"'Sheet1'!$L$16"}</definedName>
    <definedName name="____h1" localSheetId="7" hidden="1">{"'Sheet1'!$L$16"}</definedName>
    <definedName name="____h1" hidden="1">{"'Sheet1'!$L$16"}</definedName>
    <definedName name="____hu1" localSheetId="7" hidden="1">{"'Sheet1'!$L$16"}</definedName>
    <definedName name="____hu1" hidden="1">{"'Sheet1'!$L$16"}</definedName>
    <definedName name="____hu2" localSheetId="7" hidden="1">{"'Sheet1'!$L$16"}</definedName>
    <definedName name="____hu2" hidden="1">{"'Sheet1'!$L$16"}</definedName>
    <definedName name="____hu5" localSheetId="7" hidden="1">{"'Sheet1'!$L$16"}</definedName>
    <definedName name="____hu5" hidden="1">{"'Sheet1'!$L$16"}</definedName>
    <definedName name="____hu6" localSheetId="7" hidden="1">{"'Sheet1'!$L$16"}</definedName>
    <definedName name="____hu6" hidden="1">{"'Sheet1'!$L$16"}</definedName>
    <definedName name="____M36" localSheetId="7" hidden="1">{"'Sheet1'!$L$16"}</definedName>
    <definedName name="____M36" hidden="1">{"'Sheet1'!$L$16"}</definedName>
    <definedName name="____PA3" localSheetId="7" hidden="1">{"'Sheet1'!$L$16"}</definedName>
    <definedName name="____PA3" hidden="1">{"'Sheet1'!$L$16"}</definedName>
    <definedName name="____Pl2" localSheetId="7" hidden="1">{"'Sheet1'!$L$16"}</definedName>
    <definedName name="____Pl2" hidden="1">{"'Sheet1'!$L$16"}</definedName>
    <definedName name="____Tru21" localSheetId="7" hidden="1">{"'Sheet1'!$L$16"}</definedName>
    <definedName name="____Tru21" hidden="1">{"'Sheet1'!$L$16"}</definedName>
    <definedName name="___a1" localSheetId="7" hidden="1">{"'Sheet1'!$L$16"}</definedName>
    <definedName name="___a1" hidden="1">{"'Sheet1'!$L$16"}</definedName>
    <definedName name="___B1" localSheetId="7" hidden="1">{"'Sheet1'!$L$16"}</definedName>
    <definedName name="___B1" hidden="1">{"'Sheet1'!$L$16"}</definedName>
    <definedName name="___ban2" localSheetId="7" hidden="1">{"'Sheet1'!$L$16"}</definedName>
    <definedName name="___ban2" hidden="1">{"'Sheet1'!$L$16"}</definedName>
    <definedName name="___h1" localSheetId="7" hidden="1">{"'Sheet1'!$L$16"}</definedName>
    <definedName name="___h1" hidden="1">{"'Sheet1'!$L$16"}</definedName>
    <definedName name="___hu1" localSheetId="7" hidden="1">{"'Sheet1'!$L$16"}</definedName>
    <definedName name="___hu1" hidden="1">{"'Sheet1'!$L$16"}</definedName>
    <definedName name="___hu2" localSheetId="7" hidden="1">{"'Sheet1'!$L$16"}</definedName>
    <definedName name="___hu2" hidden="1">{"'Sheet1'!$L$16"}</definedName>
    <definedName name="___hu5" localSheetId="7" hidden="1">{"'Sheet1'!$L$16"}</definedName>
    <definedName name="___hu5" hidden="1">{"'Sheet1'!$L$16"}</definedName>
    <definedName name="___hu6" localSheetId="7" hidden="1">{"'Sheet1'!$L$16"}</definedName>
    <definedName name="___hu6" hidden="1">{"'Sheet1'!$L$16"}</definedName>
    <definedName name="___M36" localSheetId="7" hidden="1">{"'Sheet1'!$L$16"}</definedName>
    <definedName name="___M36" hidden="1">{"'Sheet1'!$L$16"}</definedName>
    <definedName name="___NSO2" localSheetId="7" hidden="1">{"'Sheet1'!$L$16"}</definedName>
    <definedName name="___NSO2" hidden="1">{"'Sheet1'!$L$16"}</definedName>
    <definedName name="___PA3" localSheetId="7" hidden="1">{"'Sheet1'!$L$16"}</definedName>
    <definedName name="___PA3" hidden="1">{"'Sheet1'!$L$16"}</definedName>
    <definedName name="___Pl2" localSheetId="7" hidden="1">{"'Sheet1'!$L$16"}</definedName>
    <definedName name="___Pl2" hidden="1">{"'Sheet1'!$L$16"}</definedName>
    <definedName name="___Tru21" localSheetId="7" hidden="1">{"'Sheet1'!$L$16"}</definedName>
    <definedName name="___Tru21" hidden="1">{"'Sheet1'!$L$16"}</definedName>
    <definedName name="__a1" localSheetId="7" hidden="1">{"'Sheet1'!$L$16"}</definedName>
    <definedName name="__a1" hidden="1">{"'Sheet1'!$L$16"}</definedName>
    <definedName name="__B1" localSheetId="7" hidden="1">{"'Sheet1'!$L$16"}</definedName>
    <definedName name="__B1" hidden="1">{"'Sheet1'!$L$16"}</definedName>
    <definedName name="__ban2" localSheetId="7" hidden="1">{"'Sheet1'!$L$16"}</definedName>
    <definedName name="__ban2" hidden="1">{"'Sheet1'!$L$16"}</definedName>
    <definedName name="__h1" localSheetId="7" hidden="1">{"'Sheet1'!$L$16"}</definedName>
    <definedName name="__h1" hidden="1">{"'Sheet1'!$L$16"}</definedName>
    <definedName name="__hu1" localSheetId="7" hidden="1">{"'Sheet1'!$L$16"}</definedName>
    <definedName name="__hu1" hidden="1">{"'Sheet1'!$L$16"}</definedName>
    <definedName name="__hu2" localSheetId="7" hidden="1">{"'Sheet1'!$L$16"}</definedName>
    <definedName name="__hu2" hidden="1">{"'Sheet1'!$L$16"}</definedName>
    <definedName name="__hu5" localSheetId="7" hidden="1">{"'Sheet1'!$L$16"}</definedName>
    <definedName name="__hu5" hidden="1">{"'Sheet1'!$L$16"}</definedName>
    <definedName name="__hu6" localSheetId="7" hidden="1">{"'Sheet1'!$L$16"}</definedName>
    <definedName name="__hu6" hidden="1">{"'Sheet1'!$L$16"}</definedName>
    <definedName name="__M36" localSheetId="7" hidden="1">{"'Sheet1'!$L$16"}</definedName>
    <definedName name="__M36" hidden="1">{"'Sheet1'!$L$16"}</definedName>
    <definedName name="__NSO2" localSheetId="7" hidden="1">{"'Sheet1'!$L$16"}</definedName>
    <definedName name="__NSO2" hidden="1">{"'Sheet1'!$L$16"}</definedName>
    <definedName name="__PA3" localSheetId="7" hidden="1">{"'Sheet1'!$L$16"}</definedName>
    <definedName name="__PA3" hidden="1">{"'Sheet1'!$L$16"}</definedName>
    <definedName name="__Pl2" localSheetId="7" hidden="1">{"'Sheet1'!$L$16"}</definedName>
    <definedName name="__Pl2" hidden="1">{"'Sheet1'!$L$16"}</definedName>
    <definedName name="__Tru21" localSheetId="7" hidden="1">{"'Sheet1'!$L$16"}</definedName>
    <definedName name="__Tru21" hidden="1">{"'Sheet1'!$L$16"}</definedName>
    <definedName name="_a1" localSheetId="7" hidden="1">{"'Sheet1'!$L$16"}</definedName>
    <definedName name="_a1" hidden="1">{"'Sheet1'!$L$16"}</definedName>
    <definedName name="_B1" localSheetId="7" hidden="1">{"'Sheet1'!$L$16"}</definedName>
    <definedName name="_B1" hidden="1">{"'Sheet1'!$L$16"}</definedName>
    <definedName name="_ban2" localSheetId="7" hidden="1">{"'Sheet1'!$L$16"}</definedName>
    <definedName name="_ban2" hidden="1">{"'Sheet1'!$L$16"}</definedName>
    <definedName name="_Fill" localSheetId="7" hidden="1">#REF!</definedName>
    <definedName name="_Fill" localSheetId="4" hidden="1">#REF!</definedName>
    <definedName name="_Fill" localSheetId="5" hidden="1">#REF!</definedName>
    <definedName name="_Fill" localSheetId="6" hidden="1">#REF!</definedName>
    <definedName name="_Fill" hidden="1">#REF!</definedName>
    <definedName name="_xlnm._FilterDatabase" localSheetId="7" hidden="1">#REF!</definedName>
    <definedName name="_xlnm._FilterDatabase" localSheetId="4" hidden="1">#REF!</definedName>
    <definedName name="_xlnm._FilterDatabase" localSheetId="5" hidden="1">#REF!</definedName>
    <definedName name="_xlnm._FilterDatabase" hidden="1">#REF!</definedName>
    <definedName name="_h1" localSheetId="7" hidden="1">{"'Sheet1'!$L$16"}</definedName>
    <definedName name="_h1" hidden="1">{"'Sheet1'!$L$16"}</definedName>
    <definedName name="_hu1" localSheetId="7" hidden="1">{"'Sheet1'!$L$16"}</definedName>
    <definedName name="_hu1" hidden="1">{"'Sheet1'!$L$16"}</definedName>
    <definedName name="_hu2" localSheetId="7" hidden="1">{"'Sheet1'!$L$16"}</definedName>
    <definedName name="_hu2" hidden="1">{"'Sheet1'!$L$16"}</definedName>
    <definedName name="_hu5" localSheetId="7" hidden="1">{"'Sheet1'!$L$16"}</definedName>
    <definedName name="_hu5" hidden="1">{"'Sheet1'!$L$16"}</definedName>
    <definedName name="_hu6" localSheetId="7" hidden="1">{"'Sheet1'!$L$16"}</definedName>
    <definedName name="_hu6" hidden="1">{"'Sheet1'!$L$16"}</definedName>
    <definedName name="_M36" localSheetId="7" hidden="1">{"'Sheet1'!$L$16"}</definedName>
    <definedName name="_M36" hidden="1">{"'Sheet1'!$L$16"}</definedName>
    <definedName name="_NSO2" localSheetId="7" hidden="1">{"'Sheet1'!$L$16"}</definedName>
    <definedName name="_NSO2" hidden="1">{"'Sheet1'!$L$16"}</definedName>
    <definedName name="_Order1" hidden="1">255</definedName>
    <definedName name="_Order2" hidden="1">255</definedName>
    <definedName name="_PA3" localSheetId="7" hidden="1">{"'Sheet1'!$L$16"}</definedName>
    <definedName name="_PA3" hidden="1">{"'Sheet1'!$L$16"}</definedName>
    <definedName name="_Pl2" localSheetId="7" hidden="1">{"'Sheet1'!$L$16"}</definedName>
    <definedName name="_Pl2" hidden="1">{"'Sheet1'!$L$16"}</definedName>
    <definedName name="_Sort" localSheetId="7" hidden="1">#REF!</definedName>
    <definedName name="_Sort" localSheetId="4" hidden="1">#REF!</definedName>
    <definedName name="_Sort" localSheetId="5" hidden="1">#REF!</definedName>
    <definedName name="_Sort" localSheetId="6" hidden="1">#REF!</definedName>
    <definedName name="_Sort" hidden="1">#REF!</definedName>
    <definedName name="_Tru21" localSheetId="7" hidden="1">{"'Sheet1'!$L$16"}</definedName>
    <definedName name="_Tru21" hidden="1">{"'Sheet1'!$L$16"}</definedName>
    <definedName name="a" localSheetId="7" hidden="1">{"'Sheet1'!$L$16"}</definedName>
    <definedName name="a" hidden="1">{"'Sheet1'!$L$16"}</definedName>
    <definedName name="anscount" hidden="1">3</definedName>
    <definedName name="ATGT" localSheetId="7" hidden="1">{"'Sheet1'!$L$16"}</definedName>
    <definedName name="ATGT" hidden="1">{"'Sheet1'!$L$16"}</definedName>
    <definedName name="chitietbgiang2" localSheetId="7" hidden="1">{"'Sheet1'!$L$16"}</definedName>
    <definedName name="chitietbgiang2" hidden="1">{"'Sheet1'!$L$16"}</definedName>
    <definedName name="CoCauN" localSheetId="7" hidden="1">{"'Sheet1'!$L$16"}</definedName>
    <definedName name="CoCauN" hidden="1">{"'Sheet1'!$L$16"}</definedName>
    <definedName name="CTCT1" localSheetId="7" hidden="1">{"'Sheet1'!$L$16"}</definedName>
    <definedName name="CTCT1" hidden="1">{"'Sheet1'!$L$16"}</definedName>
    <definedName name="dđ" localSheetId="7" hidden="1">{"'Sheet1'!$L$16"}</definedName>
    <definedName name="dđ" localSheetId="5" hidden="1">{"'Sheet1'!$L$16"}</definedName>
    <definedName name="dđ" localSheetId="6" hidden="1">{"'Sheet1'!$L$16"}</definedName>
    <definedName name="dđ" hidden="1">{"'Sheet1'!$L$16"}</definedName>
    <definedName name="g" localSheetId="7" hidden="1">{"'Sheet1'!$L$16"}</definedName>
    <definedName name="g" hidden="1">{"'Sheet1'!$L$16"}</definedName>
    <definedName name="gkhon" localSheetId="7" hidden="1">#REF!</definedName>
    <definedName name="gkhon" localSheetId="4" hidden="1">#REF!</definedName>
    <definedName name="gkhon" localSheetId="5" hidden="1">#REF!</definedName>
    <definedName name="gkhon" hidden="1">#REF!</definedName>
    <definedName name="h" localSheetId="7" hidden="1">{"'Sheet1'!$L$16"}</definedName>
    <definedName name="h" localSheetId="5" hidden="1">{"'Sheet1'!$L$16"}</definedName>
    <definedName name="h" localSheetId="6" hidden="1">{"'Sheet1'!$L$16"}</definedName>
    <definedName name="h" hidden="1">{"'Sheet1'!$L$16"}</definedName>
    <definedName name="htlm" localSheetId="7" hidden="1">{"'Sheet1'!$L$16"}</definedName>
    <definedName name="htlm" hidden="1">{"'Sheet1'!$L$16"}</definedName>
    <definedName name="HTML_CodePage" hidden="1">950</definedName>
    <definedName name="HTML_Control" localSheetId="7" hidden="1">{"'Sheet1'!$L$16"}</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7" hidden="1">{"'Sheet1'!$L$16"}</definedName>
    <definedName name="hu" hidden="1">{"'Sheet1'!$L$16"}</definedName>
    <definedName name="HUU" localSheetId="7" hidden="1">{"'Sheet1'!$L$16"}</definedName>
    <definedName name="HUU" hidden="1">{"'Sheet1'!$L$16"}</definedName>
    <definedName name="huy" localSheetId="7" hidden="1">{"'Sheet1'!$L$16"}</definedName>
    <definedName name="huy" localSheetId="5" hidden="1">{"'Sheet1'!$L$16"}</definedName>
    <definedName name="huy" localSheetId="6" hidden="1">{"'Sheet1'!$L$16"}</definedName>
    <definedName name="huy" hidden="1">{"'Sheet1'!$L$16"}</definedName>
    <definedName name="j" localSheetId="7" hidden="1">{"'Sheet1'!$L$16"}</definedName>
    <definedName name="j" hidden="1">{"'Sheet1'!$L$16"}</definedName>
    <definedName name="k" localSheetId="7" hidden="1">{"'Sheet1'!$L$16"}</definedName>
    <definedName name="k" hidden="1">{"'Sheet1'!$L$16"}</definedName>
    <definedName name="khongtruotgia" localSheetId="7" hidden="1">{"'Sheet1'!$L$16"}</definedName>
    <definedName name="khongtruotgia" hidden="1">{"'Sheet1'!$L$16"}</definedName>
    <definedName name="ksbn" localSheetId="7" hidden="1">{"'Sheet1'!$L$16"}</definedName>
    <definedName name="ksbn" hidden="1">{"'Sheet1'!$L$16"}</definedName>
    <definedName name="kshn" localSheetId="7" hidden="1">{"'Sheet1'!$L$16"}</definedName>
    <definedName name="kshn" hidden="1">{"'Sheet1'!$L$16"}</definedName>
    <definedName name="ksls" localSheetId="7" hidden="1">{"'Sheet1'!$L$16"}</definedName>
    <definedName name="ksls" hidden="1">{"'Sheet1'!$L$16"}</definedName>
    <definedName name="l" localSheetId="7" hidden="1">{"'Sheet1'!$L$16"}</definedName>
    <definedName name="l" hidden="1">{"'Sheet1'!$L$16"}</definedName>
    <definedName name="langson" localSheetId="7" hidden="1">{"'Sheet1'!$L$16"}</definedName>
    <definedName name="langson" hidden="1">{"'Sheet1'!$L$16"}</definedName>
    <definedName name="m" localSheetId="7" hidden="1">{"'Sheet1'!$L$16"}</definedName>
    <definedName name="m" hidden="1">{"'Sheet1'!$L$16"}</definedName>
    <definedName name="mo" localSheetId="7" hidden="1">{"'Sheet1'!$L$16"}</definedName>
    <definedName name="mo" hidden="1">{"'Sheet1'!$L$16"}</definedName>
    <definedName name="moi" localSheetId="7" hidden="1">{"'Sheet1'!$L$16"}</definedName>
    <definedName name="moi" hidden="1">{"'Sheet1'!$L$16"}</definedName>
    <definedName name="n" localSheetId="7" hidden="1">{"'Sheet1'!$L$16"}</definedName>
    <definedName name="n" hidden="1">{"'Sheet1'!$L$16"}</definedName>
    <definedName name="PAIII_" localSheetId="7" hidden="1">{"'Sheet1'!$L$16"}</definedName>
    <definedName name="PAIII_" hidden="1">{"'Sheet1'!$L$16"}</definedName>
    <definedName name="PMS" localSheetId="7" hidden="1">{"'Sheet1'!$L$16"}</definedName>
    <definedName name="PMS" hidden="1">{"'Sheet1'!$L$16"}</definedName>
    <definedName name="_xlnm.Print_Area" localSheetId="1">'10.TPCP-DP'!$A$1:$AD$61</definedName>
    <definedName name="_xlnm.Print_Area" localSheetId="2">'11. TƯV'!$A$1:$I$27</definedName>
    <definedName name="_xlnm.Print_Area" localSheetId="3">'12.No XDCB'!$A$1:$O$27</definedName>
    <definedName name="_xlnm.Print_Area" localSheetId="0">'9. Nhom A DP'!$A$1:$AQ$75</definedName>
    <definedName name="_xlnm.Print_Titles" localSheetId="1">'10.TPCP-DP'!$4:$7</definedName>
    <definedName name="_xlnm.Print_Titles" localSheetId="3">'12.No XDCB'!$5:$6</definedName>
    <definedName name="_xlnm.Print_Titles" localSheetId="0">'9. Nhom A DP'!$4:$8</definedName>
    <definedName name="_xlnm.Print_Titles" localSheetId="4">'PL1-Bieu chi tieu tong hop'!$4:$6</definedName>
    <definedName name="_xlnm.Print_Titles" localSheetId="5">'PL4-Dau tu toan xa hoi full'!$4:$6</definedName>
    <definedName name="t" localSheetId="7" hidden="1">{"'Sheet1'!$L$16"}</definedName>
    <definedName name="t" hidden="1">{"'Sheet1'!$L$16"}</definedName>
    <definedName name="tha" localSheetId="7" hidden="1">{"'Sheet1'!$L$16"}</definedName>
    <definedName name="tha" hidden="1">{"'Sheet1'!$L$16"}</definedName>
    <definedName name="ttttt" localSheetId="7" hidden="1">{"'Sheet1'!$L$16"}</definedName>
    <definedName name="ttttt" hidden="1">{"'Sheet1'!$L$16"}</definedName>
    <definedName name="TTTTTTTTT" localSheetId="7" hidden="1">{"'Sheet1'!$L$16"}</definedName>
    <definedName name="TTTTTTTTT" hidden="1">{"'Sheet1'!$L$16"}</definedName>
    <definedName name="ttttttttttt" localSheetId="7" hidden="1">{"'Sheet1'!$L$16"}</definedName>
    <definedName name="ttttttttttt" hidden="1">{"'Sheet1'!$L$16"}</definedName>
    <definedName name="tuyennhanh" localSheetId="7" hidden="1">{"'Sheet1'!$L$16"}</definedName>
    <definedName name="tuyennhanh" hidden="1">{"'Sheet1'!$L$16"}</definedName>
    <definedName name="u" localSheetId="7" hidden="1">{"'Sheet1'!$L$16"}</definedName>
    <definedName name="u" hidden="1">{"'Sheet1'!$L$16"}</definedName>
    <definedName name="ư" localSheetId="7" hidden="1">{"'Sheet1'!$L$16"}</definedName>
    <definedName name="ư" hidden="1">{"'Sheet1'!$L$16"}</definedName>
    <definedName name="v" localSheetId="7" hidden="1">{"'Sheet1'!$L$16"}</definedName>
    <definedName name="v" hidden="1">{"'Sheet1'!$L$16"}</definedName>
    <definedName name="vcoto" localSheetId="7" hidden="1">{"'Sheet1'!$L$16"}</definedName>
    <definedName name="vcoto" hidden="1">{"'Sheet1'!$L$16"}</definedName>
    <definedName name="Viet" localSheetId="7" hidden="1">{"'Sheet1'!$L$16"}</definedName>
    <definedName name="Viet" hidden="1">{"'Sheet1'!$L$16"}</definedName>
    <definedName name="xls" localSheetId="7" hidden="1">{"'Sheet1'!$L$16"}</definedName>
    <definedName name="xls" hidden="1">{"'Sheet1'!$L$16"}</definedName>
    <definedName name="xlttbninh" localSheetId="7" hidden="1">{"'Sheet1'!$L$16"}</definedName>
    <definedName name="xlttbninh" hidden="1">{"'Sheet1'!$L$16"}</definedName>
  </definedNames>
  <calcPr calcId="144525"/>
</workbook>
</file>

<file path=xl/calcChain.xml><?xml version="1.0" encoding="utf-8"?>
<calcChain xmlns="http://schemas.openxmlformats.org/spreadsheetml/2006/main">
  <c r="G13" i="52" l="1"/>
  <c r="D13" i="52"/>
  <c r="K12" i="52"/>
  <c r="J12" i="52"/>
  <c r="E52" i="51" l="1"/>
  <c r="D52" i="51"/>
  <c r="I56" i="51"/>
  <c r="I16" i="45"/>
  <c r="J36" i="45"/>
  <c r="J37" i="45"/>
  <c r="L24" i="44" l="1"/>
  <c r="L23" i="44"/>
  <c r="H9" i="51" l="1"/>
  <c r="H7" i="51" l="1"/>
  <c r="I55" i="51"/>
  <c r="H55" i="51"/>
  <c r="G55" i="51"/>
  <c r="F55" i="51"/>
  <c r="I54" i="51"/>
  <c r="H54" i="51"/>
  <c r="G54" i="51"/>
  <c r="F54" i="51"/>
  <c r="I53" i="51"/>
  <c r="H53" i="51"/>
  <c r="G53" i="51"/>
  <c r="F53" i="51"/>
  <c r="J51" i="51"/>
  <c r="I33" i="51"/>
  <c r="I25" i="51"/>
  <c r="I24" i="51"/>
  <c r="I22" i="51"/>
  <c r="I9" i="51" s="1"/>
  <c r="I21" i="51"/>
  <c r="I19" i="51"/>
  <c r="I18" i="51"/>
  <c r="H14" i="51"/>
  <c r="G7" i="51"/>
  <c r="F7" i="51"/>
  <c r="E9" i="51"/>
  <c r="D9" i="51"/>
  <c r="J8" i="51"/>
  <c r="M7" i="51"/>
  <c r="I7" i="51" l="1"/>
  <c r="J7" i="51" s="1"/>
  <c r="J9" i="51"/>
  <c r="J52" i="51"/>
  <c r="J42" i="45" l="1"/>
  <c r="H42" i="45"/>
  <c r="G42" i="45"/>
  <c r="J40" i="45"/>
  <c r="H40" i="45"/>
  <c r="G40" i="45"/>
  <c r="J39" i="45"/>
  <c r="H39" i="45"/>
  <c r="G39" i="45"/>
  <c r="G37" i="45"/>
  <c r="D37" i="45"/>
  <c r="H37" i="45" s="1"/>
  <c r="G36" i="45"/>
  <c r="D36" i="45"/>
  <c r="H36" i="45" s="1"/>
  <c r="I35" i="45"/>
  <c r="F35" i="45"/>
  <c r="E35" i="45"/>
  <c r="J32" i="45"/>
  <c r="I31" i="45"/>
  <c r="E31" i="45"/>
  <c r="D31" i="45"/>
  <c r="D30" i="45"/>
  <c r="D29" i="45"/>
  <c r="D28" i="45"/>
  <c r="D27" i="45"/>
  <c r="I26" i="45"/>
  <c r="D25" i="45"/>
  <c r="F16" i="45"/>
  <c r="E16" i="45"/>
  <c r="E28" i="45" s="1"/>
  <c r="J35" i="45" l="1"/>
  <c r="F30" i="45"/>
  <c r="G35" i="45"/>
  <c r="E29" i="45"/>
  <c r="D35" i="45"/>
  <c r="H35" i="45" s="1"/>
  <c r="F25" i="45"/>
  <c r="F27" i="45"/>
  <c r="F28" i="45"/>
  <c r="E30" i="45"/>
  <c r="H32" i="45"/>
  <c r="E25" i="45"/>
  <c r="E27" i="45"/>
  <c r="F29" i="45"/>
  <c r="G32" i="45"/>
  <c r="I28" i="45" l="1"/>
  <c r="I27" i="45" l="1"/>
  <c r="I29" i="45"/>
  <c r="I30" i="45"/>
  <c r="I34" i="44" l="1"/>
  <c r="G34" i="44"/>
  <c r="J33" i="44"/>
  <c r="H33" i="44"/>
  <c r="J31" i="44"/>
  <c r="H31" i="44"/>
  <c r="J30" i="44"/>
  <c r="H30" i="44"/>
  <c r="J29" i="44"/>
  <c r="H29" i="44"/>
  <c r="J28" i="44"/>
  <c r="H28" i="44"/>
  <c r="J27" i="44"/>
  <c r="H27" i="44"/>
  <c r="J26" i="44"/>
  <c r="H26" i="44"/>
  <c r="I25" i="44"/>
  <c r="G25" i="44"/>
  <c r="H25" i="44" s="1"/>
  <c r="J24" i="44"/>
  <c r="H24" i="44"/>
  <c r="J23" i="44"/>
  <c r="H23" i="44"/>
  <c r="J22" i="44"/>
  <c r="H22" i="44"/>
  <c r="H21" i="44"/>
  <c r="J20" i="44"/>
  <c r="H20" i="44"/>
  <c r="J19" i="44"/>
  <c r="H19" i="44"/>
  <c r="F19" i="44"/>
  <c r="I18" i="44"/>
  <c r="J18" i="44" s="1"/>
  <c r="H18" i="44"/>
  <c r="J17" i="44"/>
  <c r="H17" i="44"/>
  <c r="J16" i="44"/>
  <c r="H16" i="44"/>
  <c r="H15" i="44"/>
  <c r="J14" i="44"/>
  <c r="H14" i="44"/>
  <c r="K13" i="44"/>
  <c r="J13" i="44"/>
  <c r="H13" i="44"/>
  <c r="J12" i="44"/>
  <c r="H12" i="44"/>
  <c r="J25" i="44" l="1"/>
  <c r="K26" i="44"/>
  <c r="J33" i="45" l="1"/>
  <c r="G33" i="45"/>
  <c r="H33" i="45"/>
  <c r="F31" i="45"/>
  <c r="J31" i="45" l="1"/>
  <c r="H31" i="45"/>
  <c r="G31" i="45"/>
  <c r="J34" i="45"/>
  <c r="H34" i="45"/>
  <c r="G34" i="45"/>
</calcChain>
</file>

<file path=xl/comments1.xml><?xml version="1.0" encoding="utf-8"?>
<comments xmlns="http://schemas.openxmlformats.org/spreadsheetml/2006/main">
  <authors>
    <author>Long Thieu</author>
    <author>Phan Tuan</author>
  </authors>
  <commentList>
    <comment ref="I7" authorId="0">
      <text>
        <r>
          <rPr>
            <b/>
            <sz val="9"/>
            <color indexed="81"/>
            <rFont val="Tahoma"/>
            <family val="2"/>
            <charset val="163"/>
          </rPr>
          <t>tương ứng sản lượng thép trên dưới 4 triệu tấn</t>
        </r>
      </text>
    </comment>
    <comment ref="I11" authorId="1">
      <text>
        <r>
          <rPr>
            <b/>
            <sz val="9"/>
            <color indexed="81"/>
            <rFont val="Tahoma"/>
            <family val="2"/>
          </rPr>
          <t>Phan Tuan:</t>
        </r>
        <r>
          <rPr>
            <sz val="9"/>
            <color indexed="81"/>
            <rFont val="Tahoma"/>
            <family val="2"/>
          </rPr>
          <t xml:space="preserve">
tương ứng thép trên dưới 4 triệu tấn</t>
        </r>
      </text>
    </comment>
  </commentList>
</comments>
</file>

<file path=xl/comments2.xml><?xml version="1.0" encoding="utf-8"?>
<comments xmlns="http://schemas.openxmlformats.org/spreadsheetml/2006/main">
  <authors>
    <author>Long Thieu</author>
  </authors>
  <commentList>
    <comment ref="I54" authorId="0">
      <text>
        <r>
          <rPr>
            <b/>
            <sz val="9"/>
            <color indexed="81"/>
            <rFont val="Tahoma"/>
            <family val="2"/>
            <charset val="163"/>
          </rPr>
          <t>Long Thieu:</t>
        </r>
        <r>
          <rPr>
            <sz val="9"/>
            <color indexed="81"/>
            <rFont val="Tahoma"/>
            <family val="2"/>
            <charset val="163"/>
          </rPr>
          <t xml:space="preserve">
Chủ đầu tư lập kế hoạch 808 triệu USD, BQL KKT ước thực hiện 40%</t>
        </r>
      </text>
    </comment>
  </commentList>
</comments>
</file>

<file path=xl/sharedStrings.xml><?xml version="1.0" encoding="utf-8"?>
<sst xmlns="http://schemas.openxmlformats.org/spreadsheetml/2006/main" count="917" uniqueCount="458">
  <si>
    <t>TT</t>
  </si>
  <si>
    <t>Chỉ tiêu</t>
  </si>
  <si>
    <t>Đơn vị</t>
  </si>
  <si>
    <t>A</t>
  </si>
  <si>
    <t>B</t>
  </si>
  <si>
    <t>I</t>
  </si>
  <si>
    <t>TỔNG SỐ</t>
  </si>
  <si>
    <t>II</t>
  </si>
  <si>
    <t>Địa điểm 
xây dựng</t>
  </si>
  <si>
    <t>Dự án chuyển tiếp:</t>
  </si>
  <si>
    <t>- Dự án .......</t>
  </si>
  <si>
    <t>Tổng số</t>
  </si>
  <si>
    <t>Đơn vị: Tỷ đồng</t>
  </si>
  <si>
    <t>Năng lực
thiết kế</t>
  </si>
  <si>
    <t>Tỉnh, thành phố . . . . . . . .</t>
  </si>
  <si>
    <t>C</t>
  </si>
  <si>
    <t>Ghi chú</t>
  </si>
  <si>
    <t>Biểu số 10</t>
  </si>
  <si>
    <t>Biểu số 11</t>
  </si>
  <si>
    <t>NỢ XÂY DỰNG CƠ BẢN NGUỒN VỐN NSNN DO ĐỊA PHƯƠNG QUẢN LÝ</t>
  </si>
  <si>
    <t xml:space="preserve"> Tổng dự toán được duyệt</t>
  </si>
  <si>
    <t>Số nợ còn lại</t>
  </si>
  <si>
    <t>Nợ XDCB từ nguồn ngân sách theo kế hoạch nhà nước giao</t>
  </si>
  <si>
    <t>Dự án hoàn thành</t>
  </si>
  <si>
    <t xml:space="preserve"> - Dự án …</t>
  </si>
  <si>
    <t>Ngành ….</t>
  </si>
  <si>
    <t>Ngành Giao thông</t>
  </si>
  <si>
    <t>Ngành Nông nghiệp, thủy lợi</t>
  </si>
  <si>
    <t xml:space="preserve"> (Ghi tương tự như trên)</t>
  </si>
  <si>
    <t>Nợ XDCB từ nguồn vay kho bạc nhà nước và các khoản nợ XDCB từ nguồn ngân sách khác</t>
  </si>
  <si>
    <t>III</t>
  </si>
  <si>
    <t>STT</t>
  </si>
  <si>
    <t>Danh mục</t>
  </si>
  <si>
    <t>Nội dung và văn bản ứng vốn liên quan</t>
  </si>
  <si>
    <t>Nguồn thu hồi</t>
  </si>
  <si>
    <t>8=4-7</t>
  </si>
  <si>
    <t>Số còn lại
 phải thu hồi các năm sau</t>
  </si>
  <si>
    <t>Tỉnh …</t>
  </si>
  <si>
    <t>Dự án/ công trình …</t>
  </si>
  <si>
    <t>Tỉnh, Thành phố:……………</t>
  </si>
  <si>
    <t>Biểu số 12</t>
  </si>
  <si>
    <t>DANH MỤC CÁC DỰ ÁN TẠM ỨNG VỐN NGUỒN HỖ TRỢ MỤC TIÊU VÀ SỐ THU HỒI TRONG KẾ HOẠCH NĂM 2012</t>
  </si>
  <si>
    <t>Kế hoạch năm 2012</t>
  </si>
  <si>
    <t>IV</t>
  </si>
  <si>
    <t>Giải thích thông tin ghi các cột:</t>
  </si>
  <si>
    <t xml:space="preserve">TÌNH HÌNH THỰC HIỆN CÁC DỰ ÁN NHÓM A SỬ DỤNG VỐN ĐẦU TƯ PHÁT TRIỂN NGUỒN NSNN KẾ HOẠCH NĂM 2011 VÀ NHU CẦU NĂM 2012 </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</si>
  <si>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</si>
  <si>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</si>
  <si>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</si>
  <si>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</si>
  <si>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</si>
  <si>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</si>
  <si>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</si>
  <si>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 xml:space="preserve">Số quyết định </t>
  </si>
  <si>
    <t xml:space="preserve">TMĐT </t>
  </si>
  <si>
    <t>Trong đó: vốn đầu tư phát triển nguồn NSNN</t>
  </si>
  <si>
    <t>Trong đó: Đầu tư từ NSNN</t>
  </si>
  <si>
    <t>Trong đó: vốn ĐTPT nguồn NSNN</t>
  </si>
  <si>
    <t>Trong nước</t>
  </si>
  <si>
    <t>Ngoài nước</t>
  </si>
  <si>
    <t>Ngành/Chương trình ………</t>
  </si>
  <si>
    <t>Dự án ...</t>
  </si>
  <si>
    <t>………..</t>
  </si>
  <si>
    <t>………</t>
  </si>
  <si>
    <t>Các dự án chuyển tiếp</t>
  </si>
  <si>
    <t>Nhóm A</t>
  </si>
  <si>
    <t>Nhóm ….</t>
  </si>
  <si>
    <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</si>
  <si>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</si>
  <si>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</si>
  <si>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</si>
  <si>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</si>
  <si>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</si>
  <si>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</si>
  <si>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</si>
  <si>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</si>
  <si>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</si>
  <si>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</si>
  <si>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Cột (35) là ghi chú các nội dung khác</t>
  </si>
  <si>
    <t>Tỉnh, thành phố ……….</t>
  </si>
  <si>
    <t>Tên công trình, dự án</t>
  </si>
  <si>
    <t>Quyết định đầu tư 
điều chỉnh</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</si>
  <si>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</si>
  <si>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</si>
  <si>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</si>
  <si>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</si>
  <si>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</si>
  <si>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</si>
  <si>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</si>
  <si>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</si>
  <si>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</si>
  <si>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</si>
  <si>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</si>
  <si>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</si>
  <si>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(30) ghi chú</t>
  </si>
  <si>
    <t>Biểu số 9</t>
  </si>
  <si>
    <t>Kế hoạch
năm 2012</t>
  </si>
  <si>
    <t>Kế hoạch năm 2013</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</si>
  <si>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</si>
  <si>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</si>
  <si>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</si>
  <si>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</si>
  <si>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</si>
  <si>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Lũy kế vốn đã bố trí đến 31/12/2011</t>
  </si>
  <si>
    <t>Khối lượng thực hiện từ KC đến 31/12/2011</t>
  </si>
  <si>
    <t>Giải ngân từ KC đến 31/01/2012</t>
  </si>
  <si>
    <t>Thực hiện từ 1/1/2012
đến 30/6/2012</t>
  </si>
  <si>
    <t>Khối lượng thực hiện từ 1/1/2012
đến 30/6/2012</t>
  </si>
  <si>
    <t>Giải ngân từ 1/1/2012
đến 30/6/2012</t>
  </si>
  <si>
    <t>Khối lượng thực hiện năm 2012</t>
  </si>
  <si>
    <t>Giải ngân năm 2012</t>
  </si>
  <si>
    <t>Ước thực hiện cả năm 2012</t>
  </si>
  <si>
    <t>TÌNH HÌNH THỰC HIỆN VÀ GIẢI NGÂN NGUỒN VỐN TRÁI PHIẾU CHÍNH PHỦ KẾ HOẠCH NĂM 2012 VÀ DỰ KIẾN KẾ HOẠCH NĂM 2013</t>
  </si>
  <si>
    <t>Dự kiến kế hoạch 2013</t>
  </si>
  <si>
    <t>Tổng số 
tạm ứng đến tháng 6/2012</t>
  </si>
  <si>
    <t>Số tạm ứng 
chưa hoàn trả (đến tháng 6/2012)</t>
  </si>
  <si>
    <t>Số đề nghị
 thu hồi trong kế hoạch năm 2013</t>
  </si>
  <si>
    <t>Đã thanh toán đến 31/12/2011</t>
  </si>
  <si>
    <t>Đã bố trí kế hoạch 2012 (để thanh toán nợ)</t>
  </si>
  <si>
    <t>Đã thực 
hiện đến 31/12/2011</t>
  </si>
  <si>
    <t>Cột (31) là tổng nhu cầu các nguồn vốn năm 2013</t>
  </si>
  <si>
    <t>Cột (32) là nhu cầu vốn NSNN năm 2013</t>
  </si>
  <si>
    <t>Cột (33) là nhu cầu phần vốn NSNN trong nước năm 2013</t>
  </si>
  <si>
    <t>Cột (34) là nhu cầu phần vốn NSNN nước ngoài năm 2013</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</si>
  <si>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</si>
  <si>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</si>
  <si>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</si>
  <si>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</si>
  <si>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</si>
  <si>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</si>
  <si>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</si>
  <si>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</si>
  <si>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</si>
  <si>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</si>
  <si>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</si>
  <si>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</si>
  <si>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</si>
  <si>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</si>
  <si>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</si>
  <si>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</si>
  <si>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</si>
  <si>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</si>
  <si>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</si>
  <si>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</si>
  <si>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(28) là nhu cầu các nguồn vốn cho từng dự án năm 2013</t>
  </si>
  <si>
    <t>Cột (29) là nhu cầu vốn TPCP cho từng dự án năm 2013</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</si>
  <si>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</si>
  <si>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</si>
  <si>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</si>
  <si>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</si>
  <si>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</si>
  <si>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</si>
  <si>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</si>
  <si>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</si>
  <si>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</si>
  <si>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</si>
  <si>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</si>
  <si>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</si>
  <si>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</si>
  <si>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</si>
  <si>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</si>
  <si>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</si>
  <si>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r>
      <t xml:space="preserve">Số Công văn
 </t>
    </r>
    <r>
      <rPr>
        <sz val="12"/>
        <rFont val="Times New Roman"/>
        <family val="1"/>
      </rPr>
      <t>(của Chính phủ, Bộ KH, Bộ TC)</t>
    </r>
  </si>
  <si>
    <r>
      <t xml:space="preserve">Nội dung 
</t>
    </r>
    <r>
      <rPr>
        <sz val="12"/>
        <rFont val="Times New Roman"/>
        <family val="1"/>
      </rPr>
      <t>(nội dung chỉ đạo của lãnh đạo Đảng, Nhà nước)</t>
    </r>
  </si>
  <si>
    <t>Ước thực hiện cả năm</t>
  </si>
  <si>
    <t>Kế hoạch</t>
  </si>
  <si>
    <t>-</t>
  </si>
  <si>
    <t>Thực hiện  2016</t>
  </si>
  <si>
    <t>Năm 2017</t>
  </si>
  <si>
    <t>Thực hiện 2017 so với 2016 (%)</t>
  </si>
  <si>
    <t>Kế hoạch 2018 so với ước thực hiện 2017 (%)</t>
  </si>
  <si>
    <t>8=7/5</t>
  </si>
  <si>
    <t>9=7/4</t>
  </si>
  <si>
    <t>11=10/7</t>
  </si>
  <si>
    <t>Nội dung chỉ tiêu</t>
  </si>
  <si>
    <t>Tăng trưởng kinh tế (GRDP) đạt 10,6%</t>
  </si>
  <si>
    <t>Cục Thống kê, Sở KH và ĐT</t>
  </si>
  <si>
    <t>Sản lượng lương thực trên 51 vạn tấn</t>
  </si>
  <si>
    <t>Sở NN và PTNT</t>
  </si>
  <si>
    <t>Kim ngạch xuất khẩu của các doanh nghiệp trong tỉnh đạt 285 triệu USD</t>
  </si>
  <si>
    <t>Sở Công Thương</t>
  </si>
  <si>
    <t>Cục Thuế tỉnh</t>
  </si>
  <si>
    <t>Cục Hải quan Hà Tĩnh</t>
  </si>
  <si>
    <t>Tổng vốn đầu tư phát triển toàn xã hội khoảng 35.000 tỷ đồng</t>
  </si>
  <si>
    <t>Thành lập mới 1.000 doanh nghiệp</t>
  </si>
  <si>
    <t>Sở KH và ĐT</t>
  </si>
  <si>
    <t>Tỷ lệ độ che phủ rừng đạt 52,7%.</t>
  </si>
  <si>
    <t>Tỷ lệ người tham gia bảo hiểm y tế đạt 84%</t>
  </si>
  <si>
    <t>Giảm tỷ lệ trẻ em dưới 5 tuổi bị suy dinh dưỡng xuống 12%</t>
  </si>
  <si>
    <t>Tỷ lệ giường bệnh trên 1 vạn dân (không bao gồm giường của trạm y tế) đạt 19,8 giường</t>
  </si>
  <si>
    <t>Tỷ lệ hộ nghèo (theo chuẩn nghèo tiếp cận đa chiều) giảm từ 1,5-2%</t>
  </si>
  <si>
    <t>Tỷ lệ lao động qua đào tạo 58,5%; giải quyết việc làm mới cho 22.000 người.</t>
  </si>
  <si>
    <t>Nhóm chỉ tiêu kinh tế</t>
  </si>
  <si>
    <t>Nhóm chỉ tiêu xã hội</t>
  </si>
  <si>
    <t>Nhóm chỉ tiêu môi trường</t>
  </si>
  <si>
    <t>Tỷ lệ chất thải rắn đô thị được thu gom đạt 93%</t>
  </si>
  <si>
    <t>Nhóm chỉ tiêu nông thôn mới</t>
  </si>
  <si>
    <t>Văn phòng điều phối NTM tỉnh</t>
  </si>
  <si>
    <t>Số tiêu chí đạt chuẩn tăng thêm ít nhất bình quân 2 tiêu chí/xã</t>
  </si>
  <si>
    <t>Số tiêu chí đạt chuẩn bình quân/xã là 15 tiêu chí</t>
  </si>
  <si>
    <t>Không còn xã dưới 10 tiêu chí</t>
  </si>
  <si>
    <t>Có thêm ít nhất 18 xã đạt chuẩn nông thôn mới</t>
  </si>
  <si>
    <t>Có 1-2 xã đạt chuẩn xã nông thôn mới kiểu mẫu</t>
  </si>
  <si>
    <t>Tỷ lệ số cơ sở gây ô nhiễm môi trường nghiêm trọng được xử lý đạt 75%</t>
  </si>
  <si>
    <t>Sở Y tế</t>
  </si>
  <si>
    <t>Sở LĐ, TB và XH</t>
  </si>
  <si>
    <t>Sở TN và MT</t>
  </si>
  <si>
    <t>Số vườn mẫu đạt chuẩn: tăng thêm 200 vườn</t>
  </si>
  <si>
    <t>Nâng mức độ đạt chuẩn NTM của tất cả các tiêu chí, bình quân lên 1,2 lần</t>
  </si>
  <si>
    <t>PHỤ LỤC 2 - CÁC CHỈ TIÊU KẾ HOẠCH CHỦ YẾU TẠI NGHỊ QUYẾT 24/2016/NQ-HĐND CỦA HĐND TỈNH</t>
  </si>
  <si>
    <t>Thu nội địa 6.000 tỷ đồng (thu từ thuế, phí 5.000 tỷ; thu từ tiền đất 1.000 tỷ)</t>
  </si>
  <si>
    <t>Thu xuất nhập khẩu 1.700 tỷ đồng</t>
  </si>
  <si>
    <t>Số khu dân cư NTM kiểu mẫu đạt chuẩn: tăng thêm 30 khu</t>
  </si>
  <si>
    <t>(Biểu kèm theo Công văn số 2467/SKHĐT-TH ngày 15 tháng 10 năm 2017 của Sở Kế hoạch và Đầu tư)</t>
  </si>
  <si>
    <t>Vốn ngoài nhà nước</t>
  </si>
  <si>
    <t>Trong đó:</t>
  </si>
  <si>
    <t>Triệu đồng</t>
  </si>
  <si>
    <t>Chỉ số sản xuất công nghiệp (IIP) so với cùng kỳ theo gốc năm 2010</t>
  </si>
  <si>
    <t>%</t>
  </si>
  <si>
    <t>Một số sản phẩm chủ yếu:</t>
  </si>
  <si>
    <t>Bia lon</t>
  </si>
  <si>
    <t>Than cốc</t>
  </si>
  <si>
    <t>Thép cuộn, thép dây</t>
  </si>
  <si>
    <t xml:space="preserve">Điện sản xuất </t>
  </si>
  <si>
    <t>Điện thương phẩm</t>
  </si>
  <si>
    <t>Nước uống được</t>
  </si>
  <si>
    <t>1000 lít</t>
  </si>
  <si>
    <t>Triệu KWh</t>
  </si>
  <si>
    <t>Nông, lâm nghiệp, thuỷ sản</t>
  </si>
  <si>
    <t>Công nghiệp và xây dựng</t>
  </si>
  <si>
    <t>+ Công nghiệp</t>
  </si>
  <si>
    <t>+ Xây dựng</t>
  </si>
  <si>
    <t>Dịch vụ</t>
  </si>
  <si>
    <t>Thuế sản phẩm trừ trợ cấp</t>
  </si>
  <si>
    <t xml:space="preserve">GRDP (giá hiện hành) </t>
  </si>
  <si>
    <t xml:space="preserve"> </t>
  </si>
  <si>
    <t>Tấn</t>
  </si>
  <si>
    <t>Thủy sản</t>
  </si>
  <si>
    <t>+ Nông nghiệp</t>
  </si>
  <si>
    <t>+ Lâm nghiệp</t>
  </si>
  <si>
    <t>+ Thủy sản</t>
  </si>
  <si>
    <t>Thu ngân sách đạt 7.700 tỷ đồng; trong đó:</t>
  </si>
  <si>
    <t>ĐVT: Triệu đồng</t>
  </si>
  <si>
    <t>Tên dự án</t>
  </si>
  <si>
    <t>Đơn vị tính (triệu đồng)</t>
  </si>
  <si>
    <t>Vốn đầu tư đã thực hiện</t>
  </si>
  <si>
    <t>Thực hiện năm 2017</t>
  </si>
  <si>
    <t>KH 2018 so với ước thực hiện 2017 (%)</t>
  </si>
  <si>
    <t>Lũy kế đến 31/12/2016</t>
  </si>
  <si>
    <t>Thực hiện 6 tháng đầu năm</t>
  </si>
  <si>
    <t>Ước thực hiện năm 2017</t>
  </si>
  <si>
    <t>TỔNG CỘNG</t>
  </si>
  <si>
    <t>VỐN KHU VỰC NHÀ NƯỚC</t>
  </si>
  <si>
    <t>Dự án xây dựng hệ thống cấp nước cho KKT Vũng Áng</t>
  </si>
  <si>
    <t>Bến số 3 cảng Vũng Áng</t>
  </si>
  <si>
    <t>Cảng tổng hợp quốc tế Hoành Sơn (bến số 4)</t>
  </si>
  <si>
    <t>Khu nhà ở thí điểm cho công nhân và người lao động thuê tại KKTVA</t>
  </si>
  <si>
    <t>Dự án Tổ hợp biệt thự Vinperl - Cửa Sót</t>
  </si>
  <si>
    <t>Dự án Khu đô thị HUD tại thành phố Hà Tĩnh</t>
  </si>
  <si>
    <t>Dự án Khu đô thị Xuân Thành Land tại TP Hà Tĩnh</t>
  </si>
  <si>
    <t>Dự án Khu đô thị tại thị trấn Xuân An của Công ty Đông Dương Thắng Long</t>
  </si>
  <si>
    <t>Dự án Nhà máy gỗ MDF và HDF tại Vũ Quang của Công ty Thanh Thành Đạt</t>
  </si>
  <si>
    <t>Dự án Nhà máy gạch không nung và bê tổng thương phẩm tại CCN Bắc Cẩm Xuyên của Công ty TNHH Trần Châu</t>
  </si>
  <si>
    <t>Dự án Nuôi bò giống và bò thịt tại Hà Tĩnh của Công ty CP chăn nuôi Bình Hà</t>
  </si>
  <si>
    <t>Dự án chợ Thạch Hà của HTX chợ Hải An</t>
  </si>
  <si>
    <t>Nhà máy rác Hồng Lộc của Công ty CP môi trường và xử lý rác thải An Dương</t>
  </si>
  <si>
    <t>Khu đô thị Phú Nhân Nghĩa của Công ty TNHH Phú Nhân Nghĩa</t>
  </si>
  <si>
    <t>Đài hóa thân hoàn vũ của Công ty CP Hợp Lực</t>
  </si>
  <si>
    <t>Dự án nhà máy may xuất khẩu Five star Hà Tĩnh của Công ty cổ phần five star Hà Tĩnh</t>
  </si>
  <si>
    <t>Tổ hợp du lịch Khách sạn, nhà hàng và vui chơi giải trí biển Lộc Hà của Công ty CP XD&amp;TM Hà Mỹ Hưng</t>
  </si>
  <si>
    <t>Khu phức hợp thể thao và nhà ở sông Đông của Công ty CP DV&amp;TM Phương Phương</t>
  </si>
  <si>
    <t>Xây dựng Khách sạn Hải Âu Thiên Cầm của Công ty Cổ phần Đầu tư Hà Tĩnh</t>
  </si>
  <si>
    <t>Trung tâm trưng bày, kinh doanh và khu bảo hành, bảo trì ô tô Hoàng Hà Hà Tĩnh</t>
  </si>
  <si>
    <t>Xây dựng công trình Đại lý Ô tô cấp I của Công ty Cổ phần Kim Liên Hà Tĩnh (hãng Honda)</t>
  </si>
  <si>
    <t>Xây dựng công trình Đại lý Ô tô cấp I của Công ty Cổ phần Kim Liên Hà Tĩnh (hãng Nissan)</t>
  </si>
  <si>
    <t>Khách sạn, Văn phòng cho thuê, Thương mại tổng hợp và Trường Mầm non Quốc tế Trung Kiên của Công ty TNHH Thương mại Đức Thắng</t>
  </si>
  <si>
    <t>Chợ huyện Hương Khê</t>
  </si>
  <si>
    <t>Dự án đầu tư hạ tầng CCN Thái Yên, huyện Đức Thọ (phần mở rộng)</t>
  </si>
  <si>
    <t>Dự án Trung tâm thương mại, dịch vụ Viết Hải tại xã Thạch Long, huyện Thạch Hà</t>
  </si>
  <si>
    <t>Dự án khu nhà ở phức hợp Vincom tại TP Hà Tĩnh</t>
  </si>
  <si>
    <t>Nhà máy chế biến thức ăn chăn nuôi công nghệ cao Nutreco Hà Tĩnh</t>
  </si>
  <si>
    <t>Khu đô thị Hàm Nghi - Vincity Hà Tĩnh</t>
  </si>
  <si>
    <t>Nhà máy gạch Tuynel đất đồi Trung đô Hà Tĩnh</t>
  </si>
  <si>
    <t>Khu du lịch sinh thái biển Xuân Hội</t>
  </si>
  <si>
    <t>Trung tâm TM, KS, Villa BMC Việt Trung</t>
  </si>
  <si>
    <t>Trưởng phổ thông chất lượng cao có nhiều cấp học ALBERT EINSSTEIN</t>
  </si>
  <si>
    <t>Khôi phục bến Giang ĐÌnh và Đầu tư xây dựng chợ Giang Đình</t>
  </si>
  <si>
    <t>Văn phòng làm việc, Trung tâm TM, Khách sạn, Nhà hàng, dịch vụ</t>
  </si>
  <si>
    <t>Nhà máy sản xuất nước giải khát và bánh kẹo Tân Tiến Phát</t>
  </si>
  <si>
    <t>Nhà máy sản xuất bao bì Sao Mai 2 tại Cụm công nghiệp Bắc Cẩm Xuyên, xã Cẩm Vịnh, huyện Cẩm Xuyên, tỉnh Hà Tĩnh</t>
  </si>
  <si>
    <t>Khu Shophouse và Hạ tầng khu dân cư nông thôn</t>
  </si>
  <si>
    <t>Trung tâm Tổ chức sự kiện - Văn hóa - Nghệ thuật Đức Tài</t>
  </si>
  <si>
    <t>Bệnh viện đa khoa Hồng Lam</t>
  </si>
  <si>
    <t>Dự kiến các dự án khác khác</t>
  </si>
  <si>
    <t>Khu liên hợp gang thép và cảng Sơn Dương Formosa Hà Tĩnh</t>
  </si>
  <si>
    <t>Triệu  đồng</t>
  </si>
  <si>
    <t>Nhà máy Nhiệt điện Vũng Áng 2</t>
  </si>
  <si>
    <t>Khu bến Phoenix Vũng Áng (bến số 5, 6)</t>
  </si>
  <si>
    <t>Cơ cấu kinh tế</t>
  </si>
  <si>
    <t>Nông, lâm nghiệp và thuỷ sản</t>
  </si>
  <si>
    <t>nt</t>
  </si>
  <si>
    <t xml:space="preserve"> đang chờ điều chỉnh quy hoạch nút GT tại xã Thạch Long</t>
  </si>
  <si>
    <t xml:space="preserve">Kế hoạch </t>
  </si>
  <si>
    <t>Dự kiến kế hoạch 2018</t>
  </si>
  <si>
    <t>Tổng vốn đầu tư phát triển toàn xã hội</t>
  </si>
  <si>
    <t>Vốn khu vực nhà nước</t>
  </si>
  <si>
    <t>triệu đồng</t>
  </si>
  <si>
    <t>Vốn đầu tư nước ngoài (FDI)</t>
  </si>
  <si>
    <t>đang hoàn chỉnh thủ tục đất đai</t>
  </si>
  <si>
    <t xml:space="preserve">đang xin điều chỉnh quy hoạch, chưa triển khai thực hiện </t>
  </si>
  <si>
    <t>nhà đầu tư đang tạm ngừng để hoàn thiện thủ tục thủ tục điều chỉnh chủ trương đầu tư dự án</t>
  </si>
  <si>
    <t>GRDP bình quân đầu người</t>
  </si>
  <si>
    <t>Thu ngân sách</t>
  </si>
  <si>
    <t>Thu nội địa</t>
  </si>
  <si>
    <t>Thu xuất nhập khẩu</t>
  </si>
  <si>
    <t>Xuất nhập khẩu</t>
  </si>
  <si>
    <t>Xuất khẩu của doanh nghiệp trên địa bàn</t>
  </si>
  <si>
    <t>Nhập khẩu</t>
  </si>
  <si>
    <t>triệu USD</t>
  </si>
  <si>
    <t>Thực hiện 2017 so với KH (%)</t>
  </si>
  <si>
    <t>người</t>
  </si>
  <si>
    <t>Số lao động được giải quyết việc làm</t>
  </si>
  <si>
    <t>Tỷ lệ lao động qua đào tạo</t>
  </si>
  <si>
    <t>Tỷ lệ dân số tham gia BHYT</t>
  </si>
  <si>
    <t>Số giường bệnh/1 vạn dân (không bao gồm giường trạm y tế)</t>
  </si>
  <si>
    <t>Số bác sỹ/1 vạn dân</t>
  </si>
  <si>
    <t>giường/1 vạn dân</t>
  </si>
  <si>
    <t>bác sỹ/1 vạn dân</t>
  </si>
  <si>
    <t xml:space="preserve">Tỷ lệ trẻ em dưới 5 tuổi suy dinh dưỡng (cân nặng theo tuổi) </t>
  </si>
  <si>
    <t>tăng 1%</t>
  </si>
  <si>
    <t>tăng 0,2%</t>
  </si>
  <si>
    <t>tăng 3,58%</t>
  </si>
  <si>
    <t>tăng 3%</t>
  </si>
  <si>
    <t>giảm 2,6%</t>
  </si>
  <si>
    <t>giảm 2%</t>
  </si>
  <si>
    <t>tăng 3,3%</t>
  </si>
  <si>
    <t>giảm 0,5%</t>
  </si>
  <si>
    <t>Ước thực hiện 2017 so với thực hiện 2016 (%)</t>
  </si>
  <si>
    <t>8=7/4</t>
  </si>
  <si>
    <t>10=9/7</t>
  </si>
  <si>
    <t>- Công nghiệp khai khoáng</t>
  </si>
  <si>
    <t>- Công nghiệp chế biến, chế tạo</t>
  </si>
  <si>
    <t>- Sản xuất và phân phối điện, khí đốt, nước</t>
  </si>
  <si>
    <t>- Cung cấp nước, quản lý và xử lý rác thải, nước thải</t>
  </si>
  <si>
    <t>Quặng zircon và tinh quặng zircon</t>
  </si>
  <si>
    <t xml:space="preserve">Tấn </t>
  </si>
  <si>
    <t>Đá xây dựng khác</t>
  </si>
  <si>
    <t>1000 M3</t>
  </si>
  <si>
    <t>Mực đông lạnh</t>
  </si>
  <si>
    <t>Thức ăn cho gia súc</t>
  </si>
  <si>
    <t xml:space="preserve">Sợi </t>
  </si>
  <si>
    <t>Vỏ bào, dăm gỗ</t>
  </si>
  <si>
    <t xml:space="preserve">Gạch xây dựng  bằng đất sét nung </t>
  </si>
  <si>
    <t>1000 viên</t>
  </si>
  <si>
    <t>1000 m3</t>
  </si>
  <si>
    <t>Xuất khẩu</t>
  </si>
  <si>
    <t>Triệu USD</t>
  </si>
  <si>
    <t>"</t>
  </si>
  <si>
    <t>Chè</t>
  </si>
  <si>
    <t>Dăm gỗ</t>
  </si>
  <si>
    <t>Hàng dệt và may mặc</t>
  </si>
  <si>
    <t>Xơ, sợi dệt các loại</t>
  </si>
  <si>
    <t>Hàng hóa khác</t>
  </si>
  <si>
    <t xml:space="preserve">                         </t>
  </si>
  <si>
    <t>Hắc ín</t>
  </si>
  <si>
    <t>Dầu thô nhẹ</t>
  </si>
  <si>
    <t>Xỉ lò cao</t>
  </si>
  <si>
    <t>Trong đó: xuất các sản phẩm phụ của Formosa:</t>
  </si>
  <si>
    <t xml:space="preserve">VỐN ĐẦU TƯ DOANH NGHIỆP TRONG NƯỚC </t>
  </si>
  <si>
    <t>VỐN ĐẦU TƯ KHU VỰC DÂN CƯ</t>
  </si>
  <si>
    <t>VỐN ĐẦU TƯ KHU VỰC FDI</t>
  </si>
  <si>
    <t>Thép Formosa</t>
  </si>
  <si>
    <t xml:space="preserve"> 350 triệu USD</t>
  </si>
  <si>
    <t>35 triệu USD</t>
  </si>
  <si>
    <t xml:space="preserve"> 254 triệu USD</t>
  </si>
  <si>
    <t>Trong đó TH 2016</t>
  </si>
  <si>
    <t>&gt;25</t>
  </si>
  <si>
    <t>Ước thực hiện
 cả năm</t>
  </si>
  <si>
    <t>Thực hiện 
10 tháng</t>
  </si>
  <si>
    <t>đang hoàn chỉnh HS cấp phép XD</t>
  </si>
  <si>
    <t>Vốn đăng ký đầu tư</t>
  </si>
  <si>
    <t>Tốc độ tăng GRDP  giá so sánh</t>
  </si>
  <si>
    <t>18,50 - 19,00</t>
  </si>
  <si>
    <t>46,41 - 48,68</t>
  </si>
  <si>
    <t>70,12 - 73,56</t>
  </si>
  <si>
    <t>0,5 - 1,00</t>
  </si>
  <si>
    <t>Dịch vụ; trong đó:</t>
  </si>
  <si>
    <t>Riêng dịch vụ</t>
  </si>
  <si>
    <t>45 - 46</t>
  </si>
  <si>
    <t>5,5 triệu USD</t>
  </si>
  <si>
    <t>Đầu tư hạ tầng KCN và dự án TM-DV Phú Vinh</t>
  </si>
  <si>
    <t>644,5 triệu USD</t>
  </si>
  <si>
    <t>Giảm tỷ lệ hộ nghèo (chuẩn đa chiều)</t>
  </si>
  <si>
    <t>1,5 - 2</t>
  </si>
  <si>
    <t>1,5 - 1,7</t>
  </si>
  <si>
    <t>1,1 - 1,3</t>
  </si>
  <si>
    <t>Đơn vị tính</t>
  </si>
  <si>
    <t>Thanh Hóa</t>
  </si>
  <si>
    <t>Nghệ An</t>
  </si>
  <si>
    <t>Hà Tĩnh</t>
  </si>
  <si>
    <t>Quảng Bình</t>
  </si>
  <si>
    <t>Quảng Trị</t>
  </si>
  <si>
    <t>Thừa Thiên Huế</t>
  </si>
  <si>
    <t>TH 2017</t>
  </si>
  <si>
    <t>KH 2018</t>
  </si>
  <si>
    <t>Tăng trưởng kinh tế GRDP</t>
  </si>
  <si>
    <t>&gt;15%</t>
  </si>
  <si>
    <t>8-9</t>
  </si>
  <si>
    <t>18,5-19</t>
  </si>
  <si>
    <t>7-7,5</t>
  </si>
  <si>
    <t>Nông nghiệp</t>
  </si>
  <si>
    <t>4-4,5</t>
  </si>
  <si>
    <t>3-3,5</t>
  </si>
  <si>
    <t>Công nghiệp - Xây dựng</t>
  </si>
  <si>
    <t>13-14</t>
  </si>
  <si>
    <t>42-44</t>
  </si>
  <si>
    <t>10-10,5</t>
  </si>
  <si>
    <t>Dịch vụ (cả thuế sản phẩm trừ trợ cấp)</t>
  </si>
  <si>
    <t>7-8</t>
  </si>
  <si>
    <t>5,5-6</t>
  </si>
  <si>
    <t>7,5</t>
  </si>
  <si>
    <t>8-8,5</t>
  </si>
  <si>
    <t>Thuế sản phẩm</t>
  </si>
  <si>
    <t>Thu ngân sách trên địa bàn</t>
  </si>
  <si>
    <t xml:space="preserve">Tỷ đồng </t>
  </si>
  <si>
    <t>Nội địa</t>
  </si>
  <si>
    <t>Tổng vốn đầu tư toàn xã hội</t>
  </si>
  <si>
    <t>Tỷ đồng</t>
  </si>
  <si>
    <t>64-65.000</t>
  </si>
  <si>
    <t>13-14.000</t>
  </si>
  <si>
    <t>35-36</t>
  </si>
  <si>
    <t>44 - 45</t>
  </si>
  <si>
    <t>40-42</t>
  </si>
  <si>
    <t>PHỤ LỤC 4  - ƯỚC THỰC HIỆN TỔNG VỐN ĐẦU TƯ TOÀN XÃ HỘI 2017 VÀ DỰ KIẾN KẾ HOẠCH 2018</t>
  </si>
  <si>
    <t>PHỤ LỤC 5  - SẢN XUẤT CÔNG NGHỆP VÀ DANH MỤC CÁC SẢN PHẨM CÔNG NGHIỆP CHỦ YẾU CỦA TỈNH</t>
  </si>
  <si>
    <t>5,5 - 6</t>
  </si>
  <si>
    <t>Nâng mức độ đạt chuẩn NTM của tất cả các tiêu chí</t>
  </si>
  <si>
    <t>Số tiêu chí đạt chuẩn tăng thêm ít nhất bình quân</t>
  </si>
  <si>
    <t>Số tiêu chí đạt chuẩn bình quân/xã</t>
  </si>
  <si>
    <t>Số khu dân cư NTM kiểu mẫu đạt chuẩn tăng thêm</t>
  </si>
  <si>
    <t>Số vườn mẫu đạt chuẩn tăng thêm</t>
  </si>
  <si>
    <t>Xã dưới 10 tiêu chí</t>
  </si>
  <si>
    <t>Xã đạt chuẩn NTM tăng thêm</t>
  </si>
  <si>
    <t>Xã đạt chuẩn NTM kiểu mẫu</t>
  </si>
  <si>
    <t>tiêu chí</t>
  </si>
  <si>
    <t>tiêu chí/xã</t>
  </si>
  <si>
    <t>khu</t>
  </si>
  <si>
    <t>vườn</t>
  </si>
  <si>
    <t>xã</t>
  </si>
  <si>
    <t>bình quân lên 1,2 lần</t>
  </si>
  <si>
    <t>&gt;= 18</t>
  </si>
  <si>
    <t>22 - 25</t>
  </si>
  <si>
    <t>&gt;20</t>
  </si>
  <si>
    <t>&gt;2</t>
  </si>
  <si>
    <t xml:space="preserve">Theo chuẩn QĐ 73/2014/QĐ-UBND </t>
  </si>
  <si>
    <t xml:space="preserve">Theo chuẩn QĐ 05/2017/QĐ-UBND </t>
  </si>
  <si>
    <t>PHỤ LỤC 1  - CHỈ TIÊU KINH TẾ - XÃ HỘI CHỦ YẾU NĂM 2017 VÀ KẾ HOẠCH 2018</t>
  </si>
  <si>
    <t>PHỤ LỤC 2 - MỘT SỐ CHỈ TIÊU KINH TẾ TỔNG HỢP CÁC TỈNH BẮC TRUNG BỘ</t>
  </si>
</sst>
</file>

<file path=xl/styles.xml><?xml version="1.0" encoding="utf-8"?>
<styleSheet xmlns="http://schemas.openxmlformats.org/spreadsheetml/2006/main" xmlns:mc="http://schemas.openxmlformats.org/markup-compatibility/2006" xmlns:x14ac="http://schemas.microsoft.com/office/spreadsheetml/2009/9/ac" mc:Ignorable="x14ac">
  <numFmts count="1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 &quot;þ&quot;;[Red]\-#,##0\ &quot;þ&quot;"/>
    <numFmt numFmtId="167" formatCode="_-* #,##0.00\ _V_N_D_-;\-* #,##0.00\ _V_N_D_-;_-* &quot;-&quot;??\ _V_N_D_-;_-@_-"/>
    <numFmt numFmtId="168" formatCode="_(* #,##0_);_(* \(#,##0\);_(* &quot;-&quot;??_);_(@_)"/>
    <numFmt numFmtId="169" formatCode="\$#,##0\ ;\(\$#,##0\)"/>
    <numFmt numFmtId="170" formatCode="&quot;VND&quot;#,##0_);[Red]\(&quot;VND&quot;#,##0\)"/>
    <numFmt numFmtId="171" formatCode="&quot;\&quot;#,##0;[Red]&quot;\&quot;&quot;\&quot;\-#,##0"/>
    <numFmt numFmtId="172" formatCode="&quot;\&quot;#,##0.00;[Red]&quot;\&quot;&quot;\&quot;&quot;\&quot;&quot;\&quot;&quot;\&quot;&quot;\&quot;\-#,##0.00"/>
    <numFmt numFmtId="173" formatCode="&quot;\&quot;#,##0.00;[Red]&quot;\&quot;\-#,##0.00"/>
    <numFmt numFmtId="174" formatCode="&quot;\&quot;#,##0;[Red]&quot;\&quot;\-#,##0"/>
    <numFmt numFmtId="175" formatCode="_-&quot;€&quot;* #,##0_-;\-&quot;€&quot;* #,##0_-;_-&quot;€&quot;* &quot;-&quot;_-;_-@_-"/>
    <numFmt numFmtId="176" formatCode="#,##0\ &quot;€&quot;;[Red]\-#,##0\ &quot;€&quot;"/>
    <numFmt numFmtId="177" formatCode="_-&quot;€&quot;* #,##0.00_-;\-&quot;€&quot;* #,##0.00_-;_-&quot;€&quot;* &quot;-&quot;??_-;_-@_-"/>
    <numFmt numFmtId="178" formatCode="#,##0.0"/>
    <numFmt numFmtId="179" formatCode="_ * #,##0.00_ ;_ * \-#,##0.00_ ;_ * &quot;-&quot;??_ ;_ @_ "/>
    <numFmt numFmtId="180" formatCode="_ * #,##0_ ;_ * \-#,##0_ ;_ * &quot;-&quot;??_ ;_ @_ "/>
    <numFmt numFmtId="181" formatCode="_-&quot;ñ&quot;* #,##0_-;\-&quot;ñ&quot;* #,##0_-;_-&quot;ñ&quot;* &quot;-&quot;_-;_-@_-"/>
    <numFmt numFmtId="182" formatCode="_-* #,##0\ &quot;F&quot;_-;\-* #,##0\ &quot;F&quot;_-;_-* &quot;-&quot;\ &quot;F&quot;_-;_-@_-"/>
    <numFmt numFmtId="183" formatCode="#.##00"/>
    <numFmt numFmtId="184" formatCode="&quot;Rp&quot;#,##0_);[Red]\(&quot;Rp&quot;#,##0\)"/>
    <numFmt numFmtId="185" formatCode="_-&quot;$&quot;* #,##0_-;\-&quot;$&quot;* #,##0_-;_-&quot;$&quot;* &quot;-&quot;_-;_-@_-"/>
    <numFmt numFmtId="186" formatCode="_-* #,##0\ _F_-;\-* #,##0\ _F_-;_-* &quot;-&quot;\ _F_-;_-@_-"/>
    <numFmt numFmtId="187" formatCode="_ * #,##0_)\ &quot;$&quot;_ ;_ * \(#,##0\)\ &quot;$&quot;_ ;_ * &quot;-&quot;_)\ &quot;$&quot;_ ;_ @_ "/>
    <numFmt numFmtId="188" formatCode="_ * #,##0_)&quot;$&quot;_ ;_ * \(#,##0\)&quot;$&quot;_ ;_ * &quot;-&quot;_)&quot;$&quot;_ ;_ @_ "/>
    <numFmt numFmtId="189" formatCode="_-* #,##0.00\ _F_-;\-* #,##0.00\ _F_-;_-* &quot;-&quot;??\ _F_-;_-@_-"/>
    <numFmt numFmtId="190" formatCode="_-* #,##0.00\ _₫_-;\-* #,##0.00\ _₫_-;_-* &quot;-&quot;??\ _₫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 &quot;ñ&quot;_-;\-* #,##0\ &quot;ñ&quot;_-;_-* &quot;-&quot;\ &quot;ñ&quot;_-;_-@_-"/>
    <numFmt numFmtId="197" formatCode="_-* #,##0\ _₫_-;\-* #,##0\ _₫_-;_-* &quot;-&quot;\ _₫_-;_-@_-"/>
    <numFmt numFmtId="198" formatCode="_ * #,##0_)\ _$_ ;_ * \(#,##0\)\ _$_ ;_ * &quot;-&quot;_)\ _$_ ;_ @_ "/>
    <numFmt numFmtId="199" formatCode="_ * #,##0_)_$_ ;_ * \(#,##0\)_$_ ;_ * &quot;-&quot;_)_$_ ;_ @_ "/>
    <numFmt numFmtId="200" formatCode="_-* #,##0\ _ñ_-;\-* #,##0\ _ñ_-;_-* &quot;-&quot;\ _ñ_-;_-@_-"/>
    <numFmt numFmtId="201" formatCode="_-* #,##0\ _ñ_-;_-* #,##0\ _ñ\-;_-* &quot;-&quot;\ _ñ_-;_-@_-"/>
    <numFmt numFmtId="202" formatCode="_ &quot;\&quot;* #,##0_ ;_ &quot;\&quot;* \-#,##0_ ;_ &quot;\&quot;* &quot;-&quot;_ ;_ @_ "/>
    <numFmt numFmtId="203" formatCode="_ * #,##0_)\ &quot;F&quot;_ ;_ * \(#,##0\)\ &quot;F&quot;_ ;_ * &quot;-&quot;_)\ &quot;F&quot;_ ;_ @_ "/>
    <numFmt numFmtId="204" formatCode="&quot;£&quot;#,##0.00;\-&quot;£&quot;#,##0.00"/>
    <numFmt numFmtId="205" formatCode="_-&quot;F&quot;* #,##0_-;\-&quot;F&quot;* #,##0_-;_-&quot;F&quot;* &quot;-&quot;_-;_-@_-"/>
    <numFmt numFmtId="206" formatCode="_ * #,##0_ ;_ * \-#,##0_ ;_ * &quot;-&quot;_ ;_ @_ "/>
    <numFmt numFmtId="207" formatCode="_ * #,##0.00_)&quot;$&quot;_ ;_ * \(#,##0.00\)&quot;$&quot;_ ;_ * &quot;-&quot;??_)&quot;$&quot;_ ;_ @_ "/>
    <numFmt numFmtId="208" formatCode="_ * #,##0.0_)_$_ ;_ * \(#,##0.0\)_$_ ;_ * &quot;-&quot;??_)_$_ ;_ @_ "/>
    <numFmt numFmtId="209" formatCode=";;"/>
    <numFmt numFmtId="210" formatCode="#,##0.0_);\(#,##0.0\)"/>
    <numFmt numFmtId="211" formatCode="0.0%"/>
    <numFmt numFmtId="212" formatCode="&quot;$&quot;#,##0.00"/>
    <numFmt numFmtId="213" formatCode="_ * #,##0.00_)&quot;£&quot;_ ;_ * \(#,##0.00\)&quot;£&quot;_ ;_ * &quot;-&quot;??_)&quot;£&quot;_ ;_ @_ "/>
    <numFmt numFmtId="214" formatCode="_-&quot;$&quot;* #,##0.00_-;\-&quot;$&quot;* #,##0.00_-;_-&quot;$&quot;* &quot;-&quot;??_-;_-@_-"/>
    <numFmt numFmtId="215" formatCode="0.0%;\(0.0%\)"/>
    <numFmt numFmtId="216" formatCode="_-* #,##0.00\ &quot;F&quot;_-;\-* #,##0.00\ &quot;F&quot;_-;_-* &quot;-&quot;??\ &quot;F&quot;_-;_-@_-"/>
    <numFmt numFmtId="217" formatCode="0.000_)"/>
    <numFmt numFmtId="218" formatCode="_(* #,##0.0_);_(* \(#,##0.0\);_(* &quot;-&quot;_);_(@_)"/>
    <numFmt numFmtId="219" formatCode="_(* #,##0_);_(* \(#,##0\);_(* \-??_);_(@_)"/>
    <numFmt numFmtId="220" formatCode="#,###"/>
    <numFmt numFmtId="221" formatCode="_-* #,##0_-;\-* #,##0_-;_-* &quot;-&quot;??_-;_-@_-"/>
    <numFmt numFmtId="222" formatCode="0.0000"/>
    <numFmt numFmtId="223" formatCode="_(* #,##0_);_(* \(#,##0\);_(* &quot;-&quot;??????_);_(@_)"/>
    <numFmt numFmtId="224" formatCode="&quot;True&quot;;&quot;True&quot;;&quot;False&quot;"/>
    <numFmt numFmtId="225" formatCode="#\ ###\ ##0"/>
    <numFmt numFmtId="226" formatCode="#,##0.00;[Red]#,##0.00"/>
    <numFmt numFmtId="227" formatCode="#\ ##0"/>
    <numFmt numFmtId="228" formatCode="_-* #,##0\ _$_-;\-* #,##0\ _$_-;_-* &quot;- &quot;_$_-;_-@_-"/>
    <numFmt numFmtId="229" formatCode="#,##0;\(#,##0\)"/>
    <numFmt numFmtId="230" formatCode="_ &quot;R&quot;\ * #,##0_ ;_ &quot;R&quot;\ * \-#,##0_ ;_ &quot;R&quot;\ * &quot;-&quot;_ ;_ @_ "/>
    <numFmt numFmtId="231" formatCode="_ * #,##0.00_ ;_ * &quot;\&quot;&quot;\&quot;&quot;\&quot;&quot;\&quot;&quot;\&quot;&quot;\&quot;\-#,##0.00_ ;_ * &quot;-&quot;??_ ;_ @_ "/>
    <numFmt numFmtId="232" formatCode="&quot;\&quot;#,##0.00;&quot;\&quot;&quot;\&quot;&quot;\&quot;&quot;\&quot;&quot;\&quot;&quot;\&quot;&quot;\&quot;&quot;\&quot;\-#,##0.00"/>
    <numFmt numFmtId="233" formatCode="_ * #,##0_ ;_ * &quot;\&quot;&quot;\&quot;&quot;\&quot;&quot;\&quot;&quot;\&quot;&quot;\&quot;\-#,##0_ ;_ * &quot;-&quot;_ ;_ @_ "/>
    <numFmt numFmtId="234" formatCode="\t0.00%"/>
    <numFmt numFmtId="235" formatCode="0.000"/>
    <numFmt numFmtId="236" formatCode="_(\§\g\ #,##0_);_(\§\g\ \(#,##0\);_(\§\g\ &quot;-&quot;??_);_(@_)"/>
    <numFmt numFmtId="237" formatCode="_(\§\g\ #,##0_);_(\§\g\ \(#,##0\);_(\§\g\ &quot;-&quot;_);_(@_)"/>
    <numFmt numFmtId="238" formatCode="\t#\ ??/??"/>
    <numFmt numFmtId="239" formatCode="\§\g#,##0_);\(\§\g#,##0\)"/>
    <numFmt numFmtId="240" formatCode="_-&quot;VND&quot;* #,##0_-;\-&quot;VND&quot;* #,##0_-;_-&quot;VND&quot;* &quot;-&quot;_-;_-@_-"/>
    <numFmt numFmtId="241" formatCode="_(&quot;Rp&quot;* #,##0.00_);_(&quot;Rp&quot;* \(#,##0.00\);_(&quot;Rp&quot;* &quot;-&quot;??_);_(@_)"/>
    <numFmt numFmtId="242" formatCode="#,##0.00\ &quot;FB&quot;;[Red]\-#,##0.00\ &quot;FB&quot;"/>
    <numFmt numFmtId="243" formatCode="#,##0\ &quot;$&quot;;\-#,##0\ &quot;$&quot;"/>
    <numFmt numFmtId="244" formatCode="&quot;$&quot;#,##0;\-&quot;$&quot;#,##0"/>
    <numFmt numFmtId="245" formatCode="_-* #,##0\ _F_B_-;\-* #,##0\ _F_B_-;_-* &quot;-&quot;\ _F_B_-;_-@_-"/>
    <numFmt numFmtId="246" formatCode="#,##0_);\-#,##0_)"/>
    <numFmt numFmtId="247" formatCode="#,###;\-#,###;&quot;&quot;;_(@_)"/>
    <numFmt numFmtId="248" formatCode="#,##0\ &quot;$&quot;_);\(#,##0\ &quot;$&quot;\)"/>
    <numFmt numFmtId="249" formatCode="_-&quot;£&quot;* #,##0_-;\-&quot;£&quot;* #,##0_-;_-&quot;£&quot;* &quot;-&quot;_-;_-@_-"/>
    <numFmt numFmtId="250" formatCode="&quot;Fr.&quot;\ #,##0.00;[Red]&quot;Fr.&quot;\ \-#,##0.00"/>
    <numFmt numFmtId="251" formatCode="_ &quot;Fr.&quot;\ * #,##0_ ;_ &quot;Fr.&quot;\ * \-#,##0_ ;_ &quot;Fr.&quot;\ * &quot;-&quot;_ ;_ @_ "/>
    <numFmt numFmtId="252" formatCode="&quot;\&quot;#,##0;[Red]\-&quot;\&quot;#,##0"/>
    <numFmt numFmtId="253" formatCode="&quot;\&quot;#,##0.00;\-&quot;\&quot;#,##0.00"/>
    <numFmt numFmtId="254" formatCode="0.00_)"/>
    <numFmt numFmtId="255" formatCode="#,##0.00_);\-#,##0.00_)"/>
    <numFmt numFmtId="256" formatCode="#,##0.000_);\(#,##0.000\)"/>
    <numFmt numFmtId="257" formatCode="#"/>
    <numFmt numFmtId="258" formatCode="&quot;¡Ì&quot;#,##0;[Red]\-&quot;¡Ì&quot;#,##0"/>
    <numFmt numFmtId="259" formatCode="#,##0.00\ &quot;F&quot;;[Red]\-#,##0.00\ &quot;F&quot;"/>
    <numFmt numFmtId="260" formatCode="#,##0.00\ \ "/>
    <numFmt numFmtId="261" formatCode="&quot;£&quot;#,##0;[Red]\-&quot;£&quot;#,##0"/>
    <numFmt numFmtId="262" formatCode="0.00000000000E+00;\?"/>
    <numFmt numFmtId="263" formatCode="0.00000"/>
    <numFmt numFmtId="264" formatCode="_(* #.##0.00_);_(* \(#.##0.00\);_(* &quot;-&quot;??_);_(@_)"/>
    <numFmt numFmtId="265" formatCode="#,##0.00\ \ \ \ "/>
    <numFmt numFmtId="266" formatCode="&quot;$&quot;#,##0;[Red]\-&quot;$&quot;#,##0"/>
    <numFmt numFmtId="267" formatCode="#,##0\ &quot;F&quot;;[Red]\-#,##0\ &quot;F&quot;"/>
    <numFmt numFmtId="268" formatCode="_ * #.##._ ;_ * \-#.##._ ;_ * &quot;-&quot;??_ ;_ @_ⴆ"/>
    <numFmt numFmtId="269" formatCode="#,##0.00\ "/>
    <numFmt numFmtId="270" formatCode="_-* #,##0\ _F_-;\-* #,##0\ _F_-;_-* &quot;-&quot;??\ _F_-;_-@_-"/>
    <numFmt numFmtId="271" formatCode="_-* ###,0&quot;.&quot;00_-;\-* ###,0&quot;.&quot;00_-;_-* &quot;-&quot;??_-;_-@_-"/>
    <numFmt numFmtId="272" formatCode="_-&quot;$&quot;* ###,0&quot;.&quot;00_-;\-&quot;$&quot;* ###,0&quot;.&quot;00_-;_-&quot;$&quot;* &quot;-&quot;??_-;_-@_-"/>
    <numFmt numFmtId="273" formatCode="0\ \ \ \ "/>
    <numFmt numFmtId="274" formatCode="#,##0.00\ &quot;F&quot;;\-#,##0.00\ &quot;F&quot;"/>
    <numFmt numFmtId="275" formatCode="#,##0.00\ \ \ "/>
    <numFmt numFmtId="276" formatCode="&quot;\&quot;#,##0;&quot;\&quot;&quot;\&quot;&quot;\&quot;&quot;\&quot;&quot;\&quot;&quot;\&quot;&quot;\&quot;\-#,##0"/>
    <numFmt numFmtId="277" formatCode="_(* #,##0.00000000_);_(* \(#,##0.00000000\);_(* &quot;-&quot;??_);_(@_)"/>
    <numFmt numFmtId="278" formatCode="#,##0.000"/>
  </numFmts>
  <fonts count="218">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charset val="163"/>
    </font>
    <font>
      <b/>
      <sz val="12"/>
      <name val="Times New Roman"/>
      <family val="1"/>
    </font>
    <font>
      <i/>
      <sz val="12"/>
      <name val="Times New Roman"/>
      <family val="1"/>
    </font>
    <font>
      <b/>
      <i/>
      <sz val="12"/>
      <name val="Times New Roman"/>
      <family val="1"/>
    </font>
    <font>
      <sz val="12"/>
      <name val="Times New Roman"/>
      <family val="1"/>
    </font>
    <font>
      <sz val="12"/>
      <name val=".VnTime"/>
      <family val="2"/>
    </font>
    <font>
      <b/>
      <sz val="14"/>
      <name val="Times New Roman"/>
      <family val="1"/>
    </font>
    <font>
      <b/>
      <sz val="10"/>
      <name val="Times New Roman"/>
      <family val="1"/>
    </font>
    <font>
      <sz val="14"/>
      <name val="Times New Roman"/>
      <family val="1"/>
    </font>
    <font>
      <sz val="10"/>
      <name val="Times New Roman"/>
      <family val="1"/>
    </font>
    <font>
      <i/>
      <sz val="14"/>
      <name val="Times New Roman"/>
      <family val="1"/>
    </font>
    <font>
      <sz val="10"/>
      <name val="Arial"/>
      <family val="2"/>
    </font>
    <font>
      <b/>
      <sz val="16"/>
      <name val="Times New Roman"/>
      <family val="1"/>
    </font>
    <font>
      <sz val="14"/>
      <color indexed="9"/>
      <name val="Times New Roman"/>
      <family val="1"/>
    </font>
    <font>
      <b/>
      <i/>
      <sz val="14"/>
      <name val="Times New Roman"/>
      <family val="1"/>
    </font>
    <font>
      <sz val="16"/>
      <name val="Times New Roman"/>
      <family val="1"/>
    </font>
    <font>
      <b/>
      <sz val="18"/>
      <name val="Times New Roman"/>
      <family val="1"/>
    </font>
    <font>
      <sz val="18"/>
      <name val="Times New Roman"/>
      <family val="1"/>
    </font>
    <font>
      <b/>
      <i/>
      <sz val="16"/>
      <name val="Times New Roman"/>
      <family val="1"/>
    </font>
    <font>
      <b/>
      <sz val="22"/>
      <name val="Times New Roman"/>
      <family val="1"/>
    </font>
    <font>
      <sz val="14"/>
      <color indexed="8"/>
      <name val="Calibri"/>
      <family val="2"/>
    </font>
    <font>
      <sz val="12"/>
      <color indexed="9"/>
      <name val="Times New Roman"/>
      <family val="1"/>
    </font>
    <font>
      <sz val="8"/>
      <name val="Times New Roman"/>
      <family val="1"/>
    </font>
    <font>
      <sz val="14"/>
      <name val=".VnTimeH"/>
      <family val="2"/>
    </font>
    <font>
      <sz val="12"/>
      <name val="¹UAAA¼"/>
      <family val="3"/>
      <charset val="128"/>
    </font>
    <font>
      <sz val="12"/>
      <name val=".VnTime"/>
      <family val="2"/>
    </font>
    <font>
      <b/>
      <sz val="12"/>
      <name val="Arial"/>
      <family val="2"/>
    </font>
    <font>
      <i/>
      <sz val="10"/>
      <name val=".VnTime"/>
      <family val="2"/>
    </font>
    <font>
      <b/>
      <sz val="10"/>
      <name val=".VnArial"/>
      <family val="2"/>
    </font>
    <font>
      <b/>
      <sz val="10"/>
      <name val=".VnTime"/>
      <family val="2"/>
    </font>
    <font>
      <sz val="12"/>
      <name val="Arial"/>
      <family val="2"/>
    </font>
    <font>
      <sz val="10"/>
      <name val="VNtimes new roman"/>
      <family val="1"/>
    </font>
    <font>
      <b/>
      <sz val="10"/>
      <name val=".VnTimeH"/>
      <family val="2"/>
    </font>
    <font>
      <b/>
      <sz val="11"/>
      <name val=".VnTimeH"/>
      <family val="2"/>
    </font>
    <font>
      <sz val="14"/>
      <name val=".VnArial"/>
      <family val="2"/>
    </font>
    <font>
      <sz val="14"/>
      <name val="뼻뮝"/>
      <family val="3"/>
      <charset val="129"/>
    </font>
    <font>
      <sz val="12"/>
      <name val="뼻뮝"/>
      <family val="1"/>
      <charset val="129"/>
    </font>
    <font>
      <sz val="9"/>
      <name val="Arial"/>
      <family val="2"/>
    </font>
    <font>
      <sz val="12"/>
      <name val="Courier"/>
      <family val="3"/>
    </font>
    <font>
      <sz val="10"/>
      <name val=" "/>
      <family val="1"/>
    </font>
    <font>
      <i/>
      <sz val="12"/>
      <name val=".VnTime"/>
      <family val="2"/>
    </font>
    <font>
      <i/>
      <sz val="13"/>
      <name val="Times New Roman"/>
      <family val="1"/>
    </font>
    <font>
      <sz val="11"/>
      <color theme="1"/>
      <name val="Calibri"/>
      <family val="2"/>
      <scheme val="minor"/>
    </font>
    <font>
      <b/>
      <sz val="13.5"/>
      <name val="Times New Roman"/>
      <family val="1"/>
    </font>
    <font>
      <b/>
      <sz val="12"/>
      <name val=".VnTime"/>
      <family val="2"/>
    </font>
    <font>
      <sz val="12"/>
      <name val="Times New Roman"/>
      <family val="1"/>
      <charset val="163"/>
    </font>
    <font>
      <b/>
      <sz val="11"/>
      <name val="Times New Roman"/>
      <family val="1"/>
    </font>
    <font>
      <sz val="11"/>
      <color indexed="8"/>
      <name val="Calibri"/>
      <family val="2"/>
    </font>
    <font>
      <sz val="12"/>
      <name val="VNI-Times"/>
    </font>
    <font>
      <sz val="10"/>
      <color indexed="8"/>
      <name val="MS Sans Serif"/>
      <family val="2"/>
    </font>
    <font>
      <sz val="12"/>
      <name val="돋움체"/>
      <family val="3"/>
    </font>
    <font>
      <sz val="11"/>
      <name val="VNI-Times"/>
    </font>
    <font>
      <sz val="12"/>
      <name val="VNtimes new roman"/>
      <family val="2"/>
    </font>
    <font>
      <sz val="10"/>
      <name val=".VnTime"/>
      <family val="2"/>
    </font>
    <font>
      <sz val="10"/>
      <name val="VNI-Times"/>
    </font>
    <font>
      <sz val="10"/>
      <name val="?? ??"/>
      <family val="1"/>
    </font>
    <font>
      <sz val="12"/>
      <name val=".VnArial"/>
      <family val="2"/>
    </font>
    <font>
      <sz val="10"/>
      <name val="??"/>
      <family val="3"/>
    </font>
    <font>
      <sz val="12"/>
      <name val="????"/>
      <family val="1"/>
    </font>
    <font>
      <sz val="10"/>
      <name val="AngsanaUPC"/>
      <family val="1"/>
    </font>
    <font>
      <sz val="12"/>
      <name val="|??¢¥¢¬¨Ï"/>
      <family val="1"/>
    </font>
    <font>
      <sz val="10"/>
      <name val="Helv"/>
      <family val="2"/>
    </font>
    <font>
      <sz val="10"/>
      <color indexed="8"/>
      <name val="Arial"/>
      <family val="2"/>
    </font>
    <font>
      <sz val="10"/>
      <name val="MS Sans Serif"/>
      <family val="2"/>
    </font>
    <font>
      <sz val="12"/>
      <name val="???"/>
    </font>
    <font>
      <sz val="11"/>
      <name val="‚l‚r ‚oƒSƒVƒbƒN"/>
      <family val="3"/>
    </font>
    <font>
      <sz val="11"/>
      <name val="–¾’©"/>
      <family val="1"/>
    </font>
    <font>
      <sz val="14"/>
      <name val="Terminal"/>
      <family val="3"/>
    </font>
    <font>
      <sz val="14"/>
      <name val="VNTime"/>
    </font>
    <font>
      <sz val="10"/>
      <name val=".VnArial"/>
      <family val="2"/>
    </font>
    <font>
      <b/>
      <u/>
      <sz val="14"/>
      <color indexed="8"/>
      <name val=".VnBook-AntiquaH"/>
      <family val="2"/>
    </font>
    <font>
      <sz val="11"/>
      <name val=".VnTime"/>
      <family val="2"/>
    </font>
    <font>
      <b/>
      <u/>
      <sz val="10"/>
      <name val="VNI-Times"/>
    </font>
    <font>
      <sz val="10"/>
      <name val="VnTimes"/>
    </font>
    <font>
      <sz val="12"/>
      <color indexed="10"/>
      <name val=".VnArial Narrow"/>
      <family val="2"/>
    </font>
    <font>
      <sz val="12"/>
      <color indexed="8"/>
      <name val="¹ÙÅÁÃ¼"/>
      <family val="1"/>
    </font>
    <font>
      <i/>
      <sz val="12"/>
      <color indexed="8"/>
      <name val=".VnBook-AntiquaH"/>
      <family val="2"/>
    </font>
    <font>
      <sz val="14"/>
      <color indexed="8"/>
      <name val="Times New Roman"/>
      <family val="2"/>
    </font>
    <font>
      <b/>
      <sz val="12"/>
      <color indexed="8"/>
      <name val=".VnBook-Antiqua"/>
      <family val="2"/>
    </font>
    <font>
      <i/>
      <sz val="12"/>
      <color indexed="8"/>
      <name val=".VnBook-Antiqua"/>
      <family val="2"/>
    </font>
    <font>
      <sz val="14"/>
      <color indexed="9"/>
      <name val="Times New Roman"/>
      <family val="2"/>
    </font>
    <font>
      <sz val="14"/>
      <name val=".VnTime"/>
      <family val="2"/>
    </font>
    <font>
      <sz val="14"/>
      <name val="VNI-Times"/>
    </font>
    <font>
      <sz val="12"/>
      <name val="¹UAAA¼"/>
      <family val="3"/>
    </font>
    <font>
      <b/>
      <sz val="12"/>
      <color indexed="63"/>
      <name val="VNI-Times"/>
    </font>
    <font>
      <sz val="12"/>
      <name val="¹ÙÅÁÃ¼"/>
    </font>
    <font>
      <sz val="14"/>
      <color indexed="14"/>
      <name val="Times New Roman"/>
      <family val="2"/>
    </font>
    <font>
      <sz val="12"/>
      <name val="Times"/>
    </font>
    <font>
      <sz val="13"/>
      <name val=".VnTime"/>
      <family val="2"/>
    </font>
    <font>
      <sz val="11"/>
      <name val="µ¸¿ò"/>
    </font>
    <font>
      <sz val="12"/>
      <name val="System"/>
      <family val="1"/>
    </font>
    <font>
      <sz val="12"/>
      <name val="Helv"/>
      <family val="2"/>
    </font>
    <font>
      <sz val="10"/>
      <name val="±¼¸²A¼"/>
      <family val="3"/>
    </font>
    <font>
      <b/>
      <sz val="14"/>
      <color indexed="52"/>
      <name val="Times New Roman"/>
      <family val="2"/>
    </font>
    <font>
      <b/>
      <sz val="10"/>
      <name val="Helv"/>
    </font>
    <font>
      <b/>
      <sz val="14"/>
      <color indexed="9"/>
      <name val="Times New Roman"/>
      <family val="2"/>
    </font>
    <font>
      <sz val="10"/>
      <name val="VNI-Aptima"/>
    </font>
    <font>
      <sz val="11"/>
      <name val="Times"/>
    </font>
    <font>
      <sz val="11"/>
      <color indexed="8"/>
      <name val="Arial"/>
      <family val="2"/>
    </font>
    <font>
      <sz val="14"/>
      <color indexed="8"/>
      <name val=".VnTime"/>
      <family val="2"/>
    </font>
    <font>
      <sz val="11"/>
      <name val="UVnTime"/>
      <family val="2"/>
    </font>
    <font>
      <sz val="10"/>
      <name val=".VnArial NarrowH"/>
      <family val="2"/>
    </font>
    <font>
      <sz val="12"/>
      <color indexed="8"/>
      <name val="Times New Roman"/>
      <family val="1"/>
    </font>
    <font>
      <b/>
      <sz val="12"/>
      <name val="VNTime"/>
      <family val="2"/>
    </font>
    <font>
      <sz val="10"/>
      <name val="MS Serif"/>
      <family val="1"/>
    </font>
    <font>
      <sz val="11"/>
      <name val="VNtimes new roman"/>
      <family val="2"/>
    </font>
    <font>
      <sz val="9"/>
      <name val=".VnAvant"/>
      <family val="2"/>
    </font>
    <font>
      <b/>
      <sz val="12"/>
      <name val="VNTimeH"/>
      <family val="2"/>
    </font>
    <font>
      <sz val="10"/>
      <name val="Arial CE"/>
    </font>
    <font>
      <sz val="10"/>
      <color indexed="16"/>
      <name val="MS Serif"/>
      <family val="1"/>
    </font>
    <font>
      <sz val="10"/>
      <name val="VNI-Helve-Condense"/>
    </font>
    <font>
      <i/>
      <sz val="14"/>
      <color indexed="23"/>
      <name val="Times New Roman"/>
      <family val="2"/>
    </font>
    <font>
      <sz val="12"/>
      <name val="VNTime"/>
      <family val="2"/>
    </font>
    <font>
      <sz val="14"/>
      <color indexed="17"/>
      <name val="Times New Roman"/>
      <family val="2"/>
    </font>
    <font>
      <sz val="8"/>
      <name val="Arial"/>
      <family val="2"/>
    </font>
    <font>
      <sz val="10"/>
      <name val=".VnArialH"/>
      <family val="2"/>
    </font>
    <font>
      <b/>
      <sz val="12"/>
      <name val=".VnBook-AntiquaH"/>
      <family val="2"/>
    </font>
    <font>
      <b/>
      <sz val="12"/>
      <color indexed="9"/>
      <name val="Times"/>
    </font>
    <font>
      <b/>
      <sz val="12"/>
      <name val="Helv"/>
    </font>
    <font>
      <b/>
      <sz val="18"/>
      <name val="Arial"/>
      <family val="2"/>
    </font>
    <font>
      <b/>
      <sz val="11"/>
      <color indexed="62"/>
      <name val="Times New Roman"/>
      <family val="2"/>
    </font>
    <font>
      <b/>
      <sz val="8"/>
      <name val="MS Sans Serif"/>
      <family val="2"/>
    </font>
    <font>
      <b/>
      <sz val="14"/>
      <name val=".VnTimeH"/>
      <family val="2"/>
    </font>
    <font>
      <b/>
      <i/>
      <sz val="12"/>
      <name val=".VnTime"/>
      <family val="2"/>
    </font>
    <font>
      <u/>
      <sz val="14"/>
      <color indexed="39"/>
      <name val="Times New Roman"/>
      <family val="2"/>
    </font>
    <font>
      <sz val="12"/>
      <name val="±¼¸²Ã¼"/>
      <family val="3"/>
    </font>
    <font>
      <sz val="14"/>
      <color indexed="62"/>
      <name val="Times New Roman"/>
      <family val="2"/>
    </font>
    <font>
      <sz val="11"/>
      <color indexed="62"/>
      <name val="Calibri"/>
      <family val="2"/>
    </font>
    <font>
      <u/>
      <sz val="10"/>
      <color indexed="12"/>
      <name val=".VnTime"/>
      <family val="2"/>
    </font>
    <font>
      <u/>
      <sz val="12"/>
      <color indexed="12"/>
      <name val=".VnTime"/>
      <family val="2"/>
    </font>
    <font>
      <u/>
      <sz val="12"/>
      <color indexed="12"/>
      <name val="Arial"/>
      <family val="2"/>
    </font>
    <font>
      <sz val="16"/>
      <name val="VNI-Times"/>
    </font>
    <font>
      <sz val="14"/>
      <color indexed="52"/>
      <name val="Times New Roman"/>
      <family val="2"/>
    </font>
    <font>
      <sz val="8"/>
      <name val="VNarial"/>
      <family val="2"/>
    </font>
    <font>
      <b/>
      <sz val="11"/>
      <name val="Helv"/>
    </font>
    <font>
      <sz val="14"/>
      <color indexed="60"/>
      <name val="Times New Roman"/>
      <family val="2"/>
    </font>
    <font>
      <sz val="7"/>
      <name val="Small Fonts"/>
      <family val="2"/>
    </font>
    <font>
      <b/>
      <sz val="12"/>
      <name val="VN-NTime"/>
    </font>
    <font>
      <b/>
      <i/>
      <sz val="16"/>
      <name val="Helv"/>
    </font>
    <font>
      <sz val="12"/>
      <name val="바탕체"/>
      <family val="1"/>
    </font>
    <font>
      <sz val="14"/>
      <color theme="1"/>
      <name val="Times New Roman"/>
      <family val="2"/>
    </font>
    <font>
      <sz val="12"/>
      <name val="timesnewroman"/>
    </font>
    <font>
      <sz val="11"/>
      <color theme="1"/>
      <name val="Calibri"/>
      <family val="2"/>
    </font>
    <font>
      <sz val="9"/>
      <name val="Arial"/>
      <family val="2"/>
      <charset val="163"/>
    </font>
    <font>
      <sz val="10"/>
      <color indexed="8"/>
      <name val="Times New Roman"/>
      <family val="1"/>
    </font>
    <font>
      <sz val="10"/>
      <name val=".VnArial Narrow"/>
      <family val="2"/>
    </font>
    <font>
      <sz val="13"/>
      <name val="Times New Roman"/>
      <family val="1"/>
    </font>
    <font>
      <sz val="11"/>
      <color theme="1"/>
      <name val="Calibri"/>
      <family val="2"/>
      <charset val="163"/>
      <scheme val="minor"/>
    </font>
    <font>
      <sz val="12"/>
      <color indexed="8"/>
      <name val="Arial"/>
      <family val="2"/>
    </font>
    <font>
      <sz val="11"/>
      <color indexed="8"/>
      <name val="Helvetica Neue"/>
    </font>
    <font>
      <sz val="11"/>
      <name val="VNI-Aptima"/>
    </font>
    <font>
      <b/>
      <sz val="11"/>
      <name val="Arial"/>
      <family val="2"/>
    </font>
    <font>
      <b/>
      <sz val="11"/>
      <name val="Arial"/>
      <family val="2"/>
      <charset val="163"/>
    </font>
    <font>
      <b/>
      <sz val="14"/>
      <color indexed="63"/>
      <name val="Times New Roman"/>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font>
    <font>
      <sz val="13"/>
      <name val=".VnArial"/>
      <family val="2"/>
    </font>
    <font>
      <b/>
      <sz val="10"/>
      <name val="VNI-Univer"/>
    </font>
    <font>
      <sz val="10"/>
      <name val=".VnBook-Antiqua"/>
      <family val="2"/>
    </font>
    <font>
      <sz val="10"/>
      <name val="VNI-Univer"/>
    </font>
    <font>
      <b/>
      <sz val="12"/>
      <name val="VNI-Times"/>
    </font>
    <font>
      <sz val="12"/>
      <name val="VNTime"/>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62"/>
      <name val="Cambria"/>
      <family val="2"/>
    </font>
    <font>
      <b/>
      <sz val="10"/>
      <name val=".VnArialH"/>
      <family val="2"/>
    </font>
    <font>
      <sz val="10"/>
      <name val=".VnAvant"/>
      <family val="2"/>
    </font>
    <font>
      <b/>
      <sz val="8"/>
      <name val="VN Helvetica"/>
    </font>
    <font>
      <b/>
      <sz val="10"/>
      <name val="VN AvantGBook"/>
    </font>
    <font>
      <b/>
      <sz val="16"/>
      <name val=".VnTime"/>
      <family val="2"/>
    </font>
    <font>
      <sz val="9"/>
      <name val=".VnTime"/>
      <family val="2"/>
    </font>
    <font>
      <sz val="14"/>
      <color indexed="10"/>
      <name val="Times New Roman"/>
      <family val="2"/>
    </font>
    <font>
      <sz val="10"/>
      <name val="Geneva"/>
      <family val="2"/>
    </font>
    <font>
      <sz val="16"/>
      <name val="AngsanaUPC"/>
      <family val="3"/>
    </font>
    <font>
      <sz val="12"/>
      <color indexed="8"/>
      <name val="바탕체"/>
      <family val="3"/>
    </font>
    <font>
      <sz val="10"/>
      <name val="명조"/>
      <family val="3"/>
    </font>
    <font>
      <sz val="10"/>
      <name val="돋움체"/>
      <family val="3"/>
    </font>
    <font>
      <sz val="14"/>
      <name val="Times New Roman"/>
      <family val="1"/>
      <charset val="163"/>
    </font>
    <font>
      <sz val="12"/>
      <color indexed="8"/>
      <name val="Times New Roman"/>
      <family val="1"/>
      <charset val="163"/>
    </font>
    <font>
      <i/>
      <sz val="12"/>
      <color indexed="8"/>
      <name val="Times New Roman"/>
      <family val="1"/>
      <charset val="163"/>
    </font>
    <font>
      <i/>
      <sz val="12"/>
      <name val="Times New Roman"/>
      <family val="1"/>
      <charset val="163"/>
    </font>
    <font>
      <sz val="9"/>
      <color indexed="81"/>
      <name val="Tahoma"/>
      <family val="2"/>
      <charset val="163"/>
    </font>
    <font>
      <b/>
      <sz val="9"/>
      <color indexed="81"/>
      <name val="Tahoma"/>
      <family val="2"/>
      <charset val="163"/>
    </font>
    <font>
      <b/>
      <sz val="12"/>
      <name val="Times New Roman"/>
      <family val="1"/>
      <charset val="163"/>
    </font>
    <font>
      <b/>
      <sz val="13"/>
      <name val="Times New Roman"/>
      <family val="1"/>
      <charset val="163"/>
    </font>
    <font>
      <b/>
      <i/>
      <sz val="14"/>
      <name val="Times New Roman"/>
      <family val="1"/>
      <charset val="163"/>
    </font>
    <font>
      <i/>
      <sz val="14"/>
      <name val="Times New Roman"/>
      <family val="1"/>
      <charset val="163"/>
    </font>
    <font>
      <b/>
      <sz val="13"/>
      <name val="Times New Roman"/>
      <family val="1"/>
    </font>
    <font>
      <sz val="11"/>
      <name val="Times New Roman"/>
      <family val="1"/>
    </font>
    <font>
      <sz val="12"/>
      <color theme="1"/>
      <name val="Times New Roman"/>
      <family val="1"/>
    </font>
    <font>
      <i/>
      <sz val="12"/>
      <color theme="1"/>
      <name val="Times New Roman"/>
      <family val="1"/>
    </font>
    <font>
      <b/>
      <sz val="9"/>
      <color indexed="81"/>
      <name val="Tahoma"/>
      <family val="2"/>
    </font>
    <font>
      <sz val="9"/>
      <color indexed="81"/>
      <name val="Tahoma"/>
      <family val="2"/>
    </font>
    <font>
      <sz val="10"/>
      <name val="Times New Roman"/>
      <family val="1"/>
      <charset val="163"/>
    </font>
  </fonts>
  <fills count="4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1">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medium">
        <color indexed="49"/>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s>
  <cellStyleXfs count="2805">
    <xf numFmtId="0" fontId="0" fillId="0" borderId="0"/>
    <xf numFmtId="168" fontId="28" fillId="0" borderId="1" applyNumberFormat="0" applyFont="0" applyBorder="0" applyAlignment="0">
      <alignment horizontal="center" vertical="center"/>
    </xf>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167" fontId="1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3" fontId="16" fillId="0" borderId="0" applyFont="0" applyFill="0" applyBorder="0" applyAlignment="0" applyProtection="0"/>
    <xf numFmtId="169"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31" fillId="0" borderId="2" applyNumberFormat="0" applyAlignment="0" applyProtection="0">
      <alignment horizontal="left" vertical="center"/>
    </xf>
    <xf numFmtId="0" fontId="31" fillId="0" borderId="3">
      <alignment horizontal="left" vertical="center"/>
    </xf>
    <xf numFmtId="3" fontId="32" fillId="0" borderId="4" applyNumberFormat="0" applyAlignment="0">
      <alignment horizontal="center" vertical="center"/>
    </xf>
    <xf numFmtId="3" fontId="33" fillId="0" borderId="4" applyNumberFormat="0" applyAlignment="0">
      <alignment horizontal="center" vertical="center"/>
    </xf>
    <xf numFmtId="3" fontId="34" fillId="0" borderId="4" applyNumberFormat="0" applyAlignment="0">
      <alignment horizontal="center" vertical="center"/>
    </xf>
    <xf numFmtId="0" fontId="35" fillId="0" borderId="0" applyNumberFormat="0" applyFont="0" applyFill="0" applyAlignment="0"/>
    <xf numFmtId="170" fontId="36" fillId="0" borderId="0"/>
    <xf numFmtId="0" fontId="47" fillId="0" borderId="0"/>
    <xf numFmtId="0" fontId="9" fillId="0" borderId="0"/>
    <xf numFmtId="0" fontId="16" fillId="0" borderId="0"/>
    <xf numFmtId="0" fontId="30" fillId="0" borderId="0"/>
    <xf numFmtId="0" fontId="16" fillId="0" borderId="0"/>
    <xf numFmtId="0" fontId="14" fillId="0" borderId="0"/>
    <xf numFmtId="0" fontId="16" fillId="0" borderId="0"/>
    <xf numFmtId="3" fontId="37" fillId="0" borderId="4" applyNumberFormat="0" applyAlignment="0">
      <alignment horizontal="center" vertical="center"/>
    </xf>
    <xf numFmtId="3" fontId="38" fillId="0" borderId="5" applyNumberFormat="0" applyAlignment="0">
      <alignment horizontal="left" wrapText="1"/>
    </xf>
    <xf numFmtId="0" fontId="39" fillId="0" borderId="0" applyNumberForma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9" fillId="0" borderId="0">
      <alignment vertical="center"/>
    </xf>
    <xf numFmtId="40" fontId="40" fillId="0" borderId="0" applyFont="0" applyFill="0" applyBorder="0" applyAlignment="0" applyProtection="0"/>
    <xf numFmtId="38"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1" fillId="0" borderId="0"/>
    <xf numFmtId="0" fontId="35" fillId="0" borderId="0"/>
    <xf numFmtId="164" fontId="42" fillId="0" borderId="0" applyFont="0" applyFill="0" applyBorder="0" applyAlignment="0" applyProtection="0"/>
    <xf numFmtId="165" fontId="42" fillId="0" borderId="0" applyFont="0" applyFill="0" applyBorder="0" applyAlignment="0" applyProtection="0"/>
    <xf numFmtId="175" fontId="42" fillId="0" borderId="0" applyFont="0" applyFill="0" applyBorder="0" applyAlignment="0" applyProtection="0"/>
    <xf numFmtId="176" fontId="43" fillId="0" borderId="0" applyFont="0" applyFill="0" applyBorder="0" applyAlignment="0" applyProtection="0"/>
    <xf numFmtId="177" fontId="42" fillId="0" borderId="0" applyFont="0" applyFill="0" applyBorder="0" applyAlignment="0" applyProtection="0"/>
    <xf numFmtId="43" fontId="50" fillId="0" borderId="0" applyFont="0" applyFill="0" applyBorder="0" applyAlignment="0" applyProtection="0"/>
    <xf numFmtId="0" fontId="16" fillId="0" borderId="0"/>
    <xf numFmtId="179" fontId="10" fillId="0" borderId="0" applyFont="0" applyFill="0" applyBorder="0" applyAlignment="0" applyProtection="0"/>
    <xf numFmtId="43" fontId="52" fillId="0" borderId="0" applyFont="0" applyFill="0" applyBorder="0" applyAlignment="0" applyProtection="0"/>
    <xf numFmtId="0" fontId="4" fillId="0" borderId="0"/>
    <xf numFmtId="179" fontId="10" fillId="0" borderId="0" applyFont="0" applyFill="0" applyBorder="0" applyAlignment="0" applyProtection="0"/>
    <xf numFmtId="179" fontId="10" fillId="0" borderId="0" applyFont="0" applyFill="0" applyBorder="0" applyAlignment="0" applyProtection="0"/>
    <xf numFmtId="0" fontId="10" fillId="0" borderId="0"/>
    <xf numFmtId="0" fontId="52" fillId="0" borderId="0"/>
    <xf numFmtId="181" fontId="5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4" fillId="0" borderId="0"/>
    <xf numFmtId="0" fontId="54" fillId="0" borderId="0"/>
    <xf numFmtId="0" fontId="54" fillId="0" borderId="0"/>
    <xf numFmtId="0" fontId="54" fillId="0" borderId="0"/>
    <xf numFmtId="3" fontId="55" fillId="0" borderId="6"/>
    <xf numFmtId="0" fontId="56" fillId="0" borderId="0"/>
    <xf numFmtId="168" fontId="57" fillId="0" borderId="16" applyFont="0" applyBorder="0"/>
    <xf numFmtId="0" fontId="58" fillId="0" borderId="0"/>
    <xf numFmtId="182" fontId="59" fillId="0" borderId="0" applyFont="0" applyFill="0" applyBorder="0" applyAlignment="0" applyProtection="0"/>
    <xf numFmtId="0" fontId="60"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82" fontId="59" fillId="0" borderId="0" applyFont="0" applyFill="0" applyBorder="0" applyAlignment="0" applyProtection="0"/>
    <xf numFmtId="0" fontId="16" fillId="0" borderId="0" applyNumberFormat="0" applyFill="0" applyBorder="0" applyAlignment="0" applyProtection="0"/>
    <xf numFmtId="0" fontId="61" fillId="0" borderId="0" applyFont="0" applyFill="0" applyBorder="0" applyAlignment="0" applyProtection="0"/>
    <xf numFmtId="0" fontId="62" fillId="0" borderId="17"/>
    <xf numFmtId="183" fontId="58" fillId="0" borderId="0" applyFont="0" applyFill="0" applyBorder="0" applyAlignment="0" applyProtection="0"/>
    <xf numFmtId="164" fontId="63" fillId="0" borderId="0" applyFont="0" applyFill="0" applyBorder="0" applyAlignment="0" applyProtection="0"/>
    <xf numFmtId="165" fontId="63" fillId="0" borderId="0" applyFont="0" applyFill="0" applyBorder="0" applyAlignment="0" applyProtection="0"/>
    <xf numFmtId="184" fontId="43" fillId="0" borderId="0" applyFont="0" applyFill="0" applyBorder="0" applyAlignment="0" applyProtection="0"/>
    <xf numFmtId="0" fontId="64"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65" fillId="0" borderId="0"/>
    <xf numFmtId="0" fontId="16" fillId="0" borderId="0" applyNumberFormat="0" applyFill="0" applyBorder="0" applyAlignment="0" applyProtection="0"/>
    <xf numFmtId="164" fontId="10"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42" fontId="59"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86" fontId="10"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0" fontId="66" fillId="0" borderId="0"/>
    <xf numFmtId="185" fontId="53" fillId="0" borderId="0" applyFont="0" applyFill="0" applyBorder="0" applyAlignment="0" applyProtection="0"/>
    <xf numFmtId="185" fontId="53"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0" fontId="66" fillId="0" borderId="0"/>
    <xf numFmtId="42" fontId="59" fillId="0" borderId="0" applyFont="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53"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42" fontId="59" fillId="0" borderId="0" applyFont="0" applyFill="0" applyBorder="0" applyAlignment="0" applyProtection="0"/>
    <xf numFmtId="0" fontId="66" fillId="0" borderId="0"/>
    <xf numFmtId="187" fontId="59" fillId="0" borderId="0" applyFont="0" applyFill="0" applyBorder="0" applyAlignment="0" applyProtection="0"/>
    <xf numFmtId="0" fontId="66"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0" fontId="66"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xf numFmtId="0" fontId="66" fillId="0" borderId="0"/>
    <xf numFmtId="0" fontId="66" fillId="0" borderId="0"/>
    <xf numFmtId="188" fontId="59"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0" fontId="66" fillId="0" borderId="0"/>
    <xf numFmtId="187" fontId="59" fillId="0" borderId="0" applyFont="0" applyFill="0" applyBorder="0" applyAlignment="0" applyProtection="0"/>
    <xf numFmtId="0" fontId="66" fillId="0" borderId="0"/>
    <xf numFmtId="185" fontId="53" fillId="0" borderId="0" applyFont="0" applyFill="0" applyBorder="0" applyAlignment="0" applyProtection="0"/>
    <xf numFmtId="42" fontId="59"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1" fontId="53" fillId="0" borderId="0" applyFont="0" applyFill="0" applyBorder="0" applyAlignment="0" applyProtection="0"/>
    <xf numFmtId="165" fontId="53"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1"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191"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3" fontId="59" fillId="0" borderId="0" applyFont="0" applyFill="0" applyBorder="0" applyAlignment="0" applyProtection="0"/>
    <xf numFmtId="194"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64" fontId="53"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7"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2"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182" fontId="53"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196"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1"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191"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3" fontId="59" fillId="0" borderId="0" applyFont="0" applyFill="0" applyBorder="0" applyAlignment="0" applyProtection="0"/>
    <xf numFmtId="194" fontId="59" fillId="0" borderId="0" applyFont="0" applyFill="0" applyBorder="0" applyAlignment="0" applyProtection="0"/>
    <xf numFmtId="165" fontId="53"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8"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200" fontId="59" fillId="0" borderId="0" applyFont="0" applyFill="0" applyBorder="0" applyAlignment="0" applyProtection="0"/>
    <xf numFmtId="201"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7"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2"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82" fontId="53"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196" fontId="59" fillId="0" borderId="0" applyFont="0" applyFill="0" applyBorder="0" applyAlignment="0" applyProtection="0"/>
    <xf numFmtId="164" fontId="53"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165" fontId="53"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8"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200" fontId="59" fillId="0" borderId="0" applyFont="0" applyFill="0" applyBorder="0" applyAlignment="0" applyProtection="0"/>
    <xf numFmtId="201"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1"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3" fontId="59" fillId="0" borderId="0" applyFont="0" applyFill="0" applyBorder="0" applyAlignment="0" applyProtection="0"/>
    <xf numFmtId="194"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64"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1" fontId="53"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88" fontId="59" fillId="0" borderId="0" applyFont="0" applyFill="0" applyBorder="0" applyAlignment="0" applyProtection="0"/>
    <xf numFmtId="182"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82" fontId="53"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xf numFmtId="42" fontId="59" fillId="0" borderId="0" applyFont="0" applyFill="0" applyBorder="0" applyAlignment="0" applyProtection="0"/>
    <xf numFmtId="42" fontId="59" fillId="0" borderId="0" applyFont="0" applyFill="0" applyBorder="0" applyAlignment="0" applyProtection="0"/>
    <xf numFmtId="0" fontId="66" fillId="0" borderId="0"/>
    <xf numFmtId="196"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64" fontId="53"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8"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200" fontId="59" fillId="0" borderId="0" applyFont="0" applyFill="0" applyBorder="0" applyAlignment="0" applyProtection="0"/>
    <xf numFmtId="201"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8" fontId="59" fillId="0" borderId="0" applyFont="0" applyFill="0" applyBorder="0" applyAlignment="0" applyProtection="0"/>
    <xf numFmtId="186"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1"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65" fontId="59" fillId="0" borderId="0" applyFont="0" applyFill="0" applyBorder="0" applyAlignment="0" applyProtection="0"/>
    <xf numFmtId="190"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189" fontId="59" fillId="0" borderId="0" applyFont="0" applyFill="0" applyBorder="0" applyAlignment="0" applyProtection="0"/>
    <xf numFmtId="16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0" fontId="59" fillId="0" borderId="0" applyFont="0" applyFill="0" applyBorder="0" applyAlignment="0" applyProtection="0"/>
    <xf numFmtId="192" fontId="59" fillId="0" borderId="0" applyFont="0" applyFill="0" applyBorder="0" applyAlignment="0" applyProtection="0"/>
    <xf numFmtId="189"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3" fontId="59" fillId="0" borderId="0" applyFont="0" applyFill="0" applyBorder="0" applyAlignment="0" applyProtection="0"/>
    <xf numFmtId="194" fontId="59" fillId="0" borderId="0" applyFont="0" applyFill="0" applyBorder="0" applyAlignment="0" applyProtection="0"/>
    <xf numFmtId="19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91" fontId="59" fillId="0" borderId="0" applyFont="0" applyFill="0" applyBorder="0" applyAlignment="0" applyProtection="0"/>
    <xf numFmtId="189" fontId="59"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1" fontId="53" fillId="0" borderId="0" applyFont="0" applyFill="0" applyBorder="0" applyAlignment="0" applyProtection="0"/>
    <xf numFmtId="165" fontId="53"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42" fontId="59" fillId="0" borderId="0" applyFont="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6" fillId="0" borderId="0"/>
    <xf numFmtId="0" fontId="16" fillId="0" borderId="0"/>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7" fontId="59" fillId="0" borderId="0" applyFont="0" applyFill="0" applyBorder="0" applyAlignment="0" applyProtection="0"/>
    <xf numFmtId="188" fontId="59"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xf numFmtId="187" fontId="59" fillId="0" borderId="0" applyFont="0" applyFill="0" applyBorder="0" applyAlignment="0" applyProtection="0"/>
    <xf numFmtId="0" fontId="66" fillId="0" borderId="0"/>
    <xf numFmtId="42" fontId="59" fillId="0" borderId="0" applyFont="0" applyFill="0" applyBorder="0" applyAlignment="0" applyProtection="0"/>
    <xf numFmtId="202" fontId="69" fillId="0" borderId="0" applyFont="0" applyFill="0" applyBorder="0" applyAlignment="0" applyProtection="0"/>
    <xf numFmtId="0" fontId="10" fillId="0" borderId="0"/>
    <xf numFmtId="173" fontId="70" fillId="0" borderId="0" applyFont="0" applyFill="0" applyBorder="0" applyAlignment="0" applyProtection="0"/>
    <xf numFmtId="174" fontId="70" fillId="0" borderId="0" applyFont="0" applyFill="0" applyBorder="0" applyAlignment="0" applyProtection="0"/>
    <xf numFmtId="0" fontId="71" fillId="0" borderId="0"/>
    <xf numFmtId="0" fontId="71" fillId="0" borderId="0"/>
    <xf numFmtId="0" fontId="72" fillId="0" borderId="0"/>
    <xf numFmtId="0" fontId="14" fillId="0" borderId="0"/>
    <xf numFmtId="1" fontId="73" fillId="0" borderId="6" applyBorder="0" applyAlignment="0">
      <alignment horizontal="center"/>
    </xf>
    <xf numFmtId="0" fontId="74" fillId="0" borderId="0"/>
    <xf numFmtId="0" fontId="74" fillId="0" borderId="0"/>
    <xf numFmtId="3" fontId="55" fillId="0" borderId="6"/>
    <xf numFmtId="3" fontId="55" fillId="0" borderId="6"/>
    <xf numFmtId="202" fontId="69" fillId="0" borderId="0" applyFont="0" applyFill="0" applyBorder="0" applyAlignment="0" applyProtection="0"/>
    <xf numFmtId="0" fontId="75" fillId="4" borderId="0"/>
    <xf numFmtId="0" fontId="75" fillId="4" borderId="0"/>
    <xf numFmtId="0" fontId="75" fillId="4" borderId="0"/>
    <xf numFmtId="202" fontId="69" fillId="0" borderId="0" applyFont="0" applyFill="0" applyBorder="0" applyAlignment="0" applyProtection="0"/>
    <xf numFmtId="0" fontId="75"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202" fontId="69" fillId="0" borderId="0" applyFont="0" applyFill="0" applyBorder="0" applyAlignment="0" applyProtection="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7" fillId="0" borderId="0" applyFont="0" applyFill="0" applyBorder="0" applyAlignment="0">
      <alignment horizontal="left"/>
    </xf>
    <xf numFmtId="0" fontId="75" fillId="4" borderId="0"/>
    <xf numFmtId="0" fontId="77" fillId="0" borderId="0" applyFont="0" applyFill="0" applyBorder="0" applyAlignment="0">
      <alignment horizontal="left"/>
    </xf>
    <xf numFmtId="0" fontId="76" fillId="4" borderId="0"/>
    <xf numFmtId="0" fontId="76" fillId="4" borderId="0"/>
    <xf numFmtId="0" fontId="76" fillId="4" borderId="0"/>
    <xf numFmtId="0" fontId="76" fillId="4" borderId="0"/>
    <xf numFmtId="0" fontId="76" fillId="4" borderId="0"/>
    <xf numFmtId="0" fontId="76" fillId="4" borderId="0"/>
    <xf numFmtId="202" fontId="69" fillId="0" borderId="0" applyFont="0" applyFill="0" applyBorder="0" applyAlignment="0" applyProtection="0"/>
    <xf numFmtId="0" fontId="75" fillId="4" borderId="0"/>
    <xf numFmtId="0" fontId="75" fillId="4" borderId="0"/>
    <xf numFmtId="0" fontId="33" fillId="0" borderId="6" applyNumberFormat="0" applyFont="0" applyBorder="0">
      <alignment horizontal="left" indent="2"/>
    </xf>
    <xf numFmtId="0" fontId="77" fillId="0" borderId="0" applyFont="0" applyFill="0" applyBorder="0" applyAlignment="0">
      <alignment horizontal="left"/>
    </xf>
    <xf numFmtId="0" fontId="77" fillId="0" borderId="0" applyFont="0" applyFill="0" applyBorder="0" applyAlignment="0">
      <alignment horizontal="left"/>
    </xf>
    <xf numFmtId="0" fontId="78" fillId="0" borderId="0"/>
    <xf numFmtId="0" fontId="79" fillId="5" borderId="18" applyFont="0" applyFill="0" applyAlignment="0">
      <alignment vertical="center" wrapText="1"/>
    </xf>
    <xf numFmtId="9" fontId="80" fillId="0" borderId="0" applyBorder="0" applyAlignment="0" applyProtection="0"/>
    <xf numFmtId="0" fontId="81" fillId="4" borderId="0"/>
    <xf numFmtId="0" fontId="81"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81" fillId="4" borderId="0"/>
    <xf numFmtId="0" fontId="81" fillId="4" borderId="0"/>
    <xf numFmtId="0" fontId="33" fillId="0" borderId="6" applyNumberFormat="0" applyFont="0" applyBorder="0" applyAlignment="0">
      <alignment horizontal="center"/>
    </xf>
    <xf numFmtId="0" fontId="82" fillId="6" borderId="0" applyNumberFormat="0" applyBorder="0" applyAlignment="0" applyProtection="0"/>
    <xf numFmtId="0" fontId="82" fillId="7" borderId="0" applyNumberFormat="0" applyBorder="0" applyAlignment="0" applyProtection="0"/>
    <xf numFmtId="0" fontId="82" fillId="8" borderId="0" applyNumberFormat="0" applyBorder="0" applyAlignment="0" applyProtection="0"/>
    <xf numFmtId="0" fontId="82" fillId="6" borderId="0" applyNumberFormat="0" applyBorder="0" applyAlignment="0" applyProtection="0"/>
    <xf numFmtId="0" fontId="82" fillId="9" borderId="0" applyNumberFormat="0" applyBorder="0" applyAlignment="0" applyProtection="0"/>
    <xf numFmtId="0" fontId="82" fillId="7" borderId="0" applyNumberFormat="0" applyBorder="0" applyAlignment="0" applyProtection="0"/>
    <xf numFmtId="0" fontId="16" fillId="0" borderId="0"/>
    <xf numFmtId="0" fontId="16" fillId="0" borderId="0"/>
    <xf numFmtId="0" fontId="83" fillId="4" borderId="0"/>
    <xf numFmtId="0" fontId="83"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76" fillId="4" borderId="0"/>
    <xf numFmtId="0" fontId="83" fillId="4" borderId="0"/>
    <xf numFmtId="0" fontId="84" fillId="0" borderId="0">
      <alignment wrapText="1"/>
    </xf>
    <xf numFmtId="0" fontId="84"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84" fillId="0" borderId="0">
      <alignment wrapText="1"/>
    </xf>
    <xf numFmtId="0" fontId="82" fillId="10"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0" borderId="0" applyNumberFormat="0" applyBorder="0" applyAlignment="0" applyProtection="0"/>
    <xf numFmtId="0" fontId="82" fillId="13" borderId="0" applyNumberFormat="0" applyBorder="0" applyAlignment="0" applyProtection="0"/>
    <xf numFmtId="0" fontId="82"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5" fillId="14" borderId="0" applyNumberFormat="0" applyBorder="0" applyAlignment="0" applyProtection="0"/>
    <xf numFmtId="0" fontId="85" fillId="11" borderId="0" applyNumberFormat="0" applyBorder="0" applyAlignment="0" applyProtection="0"/>
    <xf numFmtId="0" fontId="85" fillId="12" borderId="0" applyNumberFormat="0" applyBorder="0" applyAlignment="0" applyProtection="0"/>
    <xf numFmtId="0" fontId="85" fillId="10" borderId="0" applyNumberFormat="0" applyBorder="0" applyAlignment="0" applyProtection="0"/>
    <xf numFmtId="0" fontId="85" fillId="14" borderId="0" applyNumberFormat="0" applyBorder="0" applyAlignment="0" applyProtection="0"/>
    <xf numFmtId="0" fontId="85" fillId="7" borderId="0" applyNumberFormat="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5"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4" borderId="0" applyNumberFormat="0" applyBorder="0" applyAlignment="0" applyProtection="0"/>
    <xf numFmtId="0" fontId="85" fillId="17" borderId="0" applyNumberFormat="0" applyBorder="0" applyAlignment="0" applyProtection="0"/>
    <xf numFmtId="203" fontId="87" fillId="0" borderId="0" applyFont="0" applyFill="0" applyBorder="0" applyAlignment="0" applyProtection="0"/>
    <xf numFmtId="0" fontId="88" fillId="0" borderId="0" applyFont="0" applyFill="0" applyBorder="0" applyAlignment="0" applyProtection="0"/>
    <xf numFmtId="204" fontId="56" fillId="0" borderId="0" applyFont="0" applyFill="0" applyBorder="0" applyAlignment="0" applyProtection="0"/>
    <xf numFmtId="198" fontId="87" fillId="0" borderId="0" applyFont="0" applyFill="0" applyBorder="0" applyAlignment="0" applyProtection="0"/>
    <xf numFmtId="0" fontId="88" fillId="0" borderId="0" applyFont="0" applyFill="0" applyBorder="0" applyAlignment="0" applyProtection="0"/>
    <xf numFmtId="205" fontId="87" fillId="0" borderId="0" applyFont="0" applyFill="0" applyBorder="0" applyAlignment="0" applyProtection="0"/>
    <xf numFmtId="0" fontId="27" fillId="0" borderId="0">
      <alignment horizontal="center" wrapText="1"/>
      <protection locked="0"/>
    </xf>
    <xf numFmtId="0" fontId="89" fillId="0" borderId="0" applyNumberFormat="0" applyBorder="0" applyAlignment="0">
      <alignment horizontal="center"/>
    </xf>
    <xf numFmtId="206" fontId="90" fillId="0" borderId="0" applyFont="0" applyFill="0" applyBorder="0" applyAlignment="0" applyProtection="0"/>
    <xf numFmtId="207" fontId="59" fillId="0" borderId="0" applyFont="0" applyFill="0" applyBorder="0" applyAlignment="0" applyProtection="0"/>
    <xf numFmtId="179" fontId="90" fillId="0" borderId="0" applyFont="0" applyFill="0" applyBorder="0" applyAlignment="0" applyProtection="0"/>
    <xf numFmtId="208" fontId="59" fillId="0" borderId="0" applyFont="0" applyFill="0" applyBorder="0" applyAlignment="0" applyProtection="0"/>
    <xf numFmtId="185" fontId="53" fillId="0" borderId="0" applyFont="0" applyFill="0" applyBorder="0" applyAlignment="0" applyProtection="0"/>
    <xf numFmtId="0" fontId="91" fillId="18" borderId="0" applyNumberFormat="0" applyBorder="0" applyAlignment="0" applyProtection="0"/>
    <xf numFmtId="0" fontId="92" fillId="0" borderId="0" applyNumberFormat="0" applyFill="0" applyBorder="0" applyAlignment="0" applyProtection="0"/>
    <xf numFmtId="0" fontId="93" fillId="0" borderId="0"/>
    <xf numFmtId="0" fontId="14" fillId="0" borderId="0"/>
    <xf numFmtId="0" fontId="94" fillId="0" borderId="0"/>
    <xf numFmtId="0" fontId="95" fillId="0" borderId="0"/>
    <xf numFmtId="37" fontId="96" fillId="0" borderId="0"/>
    <xf numFmtId="0" fontId="97" fillId="0" borderId="0"/>
    <xf numFmtId="0" fontId="90" fillId="0" borderId="0"/>
    <xf numFmtId="209" fontId="68" fillId="0" borderId="0" applyFill="0" applyBorder="0" applyAlignment="0"/>
    <xf numFmtId="210" fontId="66" fillId="0" borderId="0" applyFill="0" applyBorder="0" applyAlignment="0"/>
    <xf numFmtId="210" fontId="66" fillId="0" borderId="0" applyFill="0" applyBorder="0" applyAlignment="0"/>
    <xf numFmtId="211" fontId="16" fillId="0" borderId="0" applyFill="0" applyBorder="0" applyAlignment="0"/>
    <xf numFmtId="212" fontId="16" fillId="0" borderId="0" applyFill="0" applyBorder="0" applyAlignment="0"/>
    <xf numFmtId="213" fontId="16" fillId="0" borderId="0" applyFill="0" applyBorder="0" applyAlignment="0"/>
    <xf numFmtId="213" fontId="16" fillId="0" borderId="0" applyFill="0" applyBorder="0" applyAlignment="0"/>
    <xf numFmtId="214" fontId="66" fillId="0" borderId="0" applyFill="0" applyBorder="0" applyAlignment="0"/>
    <xf numFmtId="214" fontId="66" fillId="0" borderId="0" applyFill="0" applyBorder="0" applyAlignment="0"/>
    <xf numFmtId="215" fontId="66" fillId="0" borderId="0" applyFill="0" applyBorder="0" applyAlignment="0"/>
    <xf numFmtId="215" fontId="66" fillId="0" borderId="0" applyFill="0" applyBorder="0" applyAlignment="0"/>
    <xf numFmtId="210" fontId="66" fillId="0" borderId="0" applyFill="0" applyBorder="0" applyAlignment="0"/>
    <xf numFmtId="210" fontId="66" fillId="0" borderId="0" applyFill="0" applyBorder="0" applyAlignment="0"/>
    <xf numFmtId="0" fontId="98" fillId="6" borderId="19" applyNumberFormat="0" applyAlignment="0" applyProtection="0"/>
    <xf numFmtId="0" fontId="99" fillId="0" borderId="0"/>
    <xf numFmtId="216" fontId="59" fillId="0" borderId="0" applyFont="0" applyFill="0" applyBorder="0" applyAlignment="0" applyProtection="0"/>
    <xf numFmtId="0" fontId="100" fillId="19" borderId="20" applyNumberFormat="0" applyAlignment="0" applyProtection="0"/>
    <xf numFmtId="168" fontId="74" fillId="0" borderId="0" applyFont="0" applyFill="0" applyBorder="0" applyAlignment="0" applyProtection="0"/>
    <xf numFmtId="0" fontId="82" fillId="0" borderId="0"/>
    <xf numFmtId="1" fontId="101" fillId="0" borderId="11" applyBorder="0"/>
    <xf numFmtId="217" fontId="102" fillId="0" borderId="0"/>
    <xf numFmtId="217" fontId="102" fillId="0" borderId="0"/>
    <xf numFmtId="217" fontId="102" fillId="0" borderId="0"/>
    <xf numFmtId="217" fontId="102" fillId="0" borderId="0"/>
    <xf numFmtId="217" fontId="102" fillId="0" borderId="0"/>
    <xf numFmtId="217" fontId="102" fillId="0" borderId="0"/>
    <xf numFmtId="217" fontId="102" fillId="0" borderId="0"/>
    <xf numFmtId="217" fontId="102" fillId="0" borderId="0"/>
    <xf numFmtId="164" fontId="86"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218" fontId="86" fillId="0" borderId="0" applyFont="0" applyFill="0" applyBorder="0" applyAlignment="0" applyProtection="0"/>
    <xf numFmtId="178" fontId="86"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41" fontId="52" fillId="0" borderId="0" applyFont="0" applyFill="0" applyBorder="0" applyAlignment="0" applyProtection="0"/>
    <xf numFmtId="6" fontId="42" fillId="0" borderId="0" applyFont="0" applyFill="0" applyBorder="0" applyAlignment="0" applyProtection="0"/>
    <xf numFmtId="165" fontId="42" fillId="0" borderId="0" applyFont="0" applyFill="0" applyBorder="0" applyAlignment="0" applyProtection="0"/>
    <xf numFmtId="164" fontId="42" fillId="0" borderId="0" applyFont="0" applyFill="0" applyBorder="0" applyAlignment="0" applyProtection="0"/>
    <xf numFmtId="214" fontId="66" fillId="0" borderId="0" applyFont="0" applyFill="0" applyBorder="0" applyAlignment="0" applyProtection="0"/>
    <xf numFmtId="214" fontId="66" fillId="0" borderId="0" applyFont="0" applyFill="0" applyBorder="0" applyAlignment="0" applyProtection="0"/>
    <xf numFmtId="43" fontId="103"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219" fontId="9"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220" fontId="52" fillId="0" borderId="0" applyFont="0" applyFill="0" applyBorder="0" applyAlignment="0" applyProtection="0"/>
    <xf numFmtId="0" fontId="52" fillId="0" borderId="0" applyFont="0" applyFill="0" applyBorder="0" applyAlignment="0" applyProtection="0"/>
    <xf numFmtId="43" fontId="103"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1" fontId="52" fillId="0" borderId="0" applyFont="0" applyFill="0" applyBorder="0" applyAlignment="0" applyProtection="0"/>
    <xf numFmtId="221"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43" fontId="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05" fillId="0" borderId="0" applyFont="0" applyFill="0" applyBorder="0" applyAlignment="0" applyProtection="0"/>
    <xf numFmtId="165" fontId="52"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0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220" fontId="52" fillId="0" borderId="0" applyFont="0" applyFill="0" applyBorder="0" applyAlignment="0" applyProtection="0"/>
    <xf numFmtId="43" fontId="106" fillId="0" borderId="0" applyFont="0" applyFill="0" applyBorder="0" applyAlignment="0" applyProtection="0"/>
    <xf numFmtId="174" fontId="16" fillId="0" borderId="0" applyFont="0" applyFill="0" applyBorder="0" applyAlignment="0" applyProtection="0"/>
    <xf numFmtId="43" fontId="52" fillId="0" borderId="0" applyFont="0" applyFill="0" applyBorder="0" applyAlignment="0" applyProtection="0"/>
    <xf numFmtId="219" fontId="52" fillId="0" borderId="0" applyFont="0" applyFill="0" applyBorder="0" applyAlignment="0" applyProtection="0"/>
    <xf numFmtId="174" fontId="1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4" fontId="42" fillId="0" borderId="0" applyFont="0" applyFill="0" applyBorder="0" applyAlignment="0" applyProtection="0"/>
    <xf numFmtId="43" fontId="52" fillId="0" borderId="0" applyFont="0" applyFill="0" applyBorder="0" applyAlignment="0" applyProtection="0"/>
    <xf numFmtId="44" fontId="42" fillId="0" borderId="0" applyFont="0" applyFill="0" applyBorder="0" applyAlignment="0" applyProtection="0"/>
    <xf numFmtId="222" fontId="42" fillId="0" borderId="0" applyFont="0" applyFill="0" applyBorder="0" applyAlignment="0" applyProtection="0"/>
    <xf numFmtId="167" fontId="52" fillId="0" borderId="0" applyFont="0" applyFill="0" applyBorder="0" applyAlignment="0" applyProtection="0"/>
    <xf numFmtId="43" fontId="52" fillId="0" borderId="0" applyFont="0" applyFill="0" applyBorder="0" applyAlignment="0" applyProtection="0"/>
    <xf numFmtId="222" fontId="42" fillId="0" borderId="0" applyFont="0" applyFill="0" applyBorder="0" applyAlignment="0" applyProtection="0"/>
    <xf numFmtId="222" fontId="42" fillId="0" borderId="0" applyFont="0" applyFill="0" applyBorder="0" applyAlignment="0" applyProtection="0"/>
    <xf numFmtId="43" fontId="16"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223" fontId="52" fillId="0" borderId="0" applyFont="0" applyFill="0" applyBorder="0" applyAlignment="0" applyProtection="0"/>
    <xf numFmtId="223" fontId="52"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165" fontId="8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225" fontId="52"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10" fillId="0" borderId="0" applyFont="0" applyFill="0" applyBorder="0" applyAlignment="0" applyProtection="0"/>
    <xf numFmtId="166" fontId="10" fillId="0" borderId="0" applyFont="0" applyFill="0" applyBorder="0" applyAlignment="0" applyProtection="0"/>
    <xf numFmtId="226" fontId="9" fillId="0" borderId="0" applyFont="0" applyFill="0" applyBorder="0" applyAlignment="0" applyProtection="0"/>
    <xf numFmtId="227" fontId="52" fillId="0" borderId="0" applyFont="0" applyFill="0" applyBorder="0" applyAlignment="0" applyProtection="0"/>
    <xf numFmtId="226" fontId="9" fillId="0" borderId="0" applyFont="0" applyFill="0" applyBorder="0" applyAlignment="0" applyProtection="0"/>
    <xf numFmtId="43" fontId="52" fillId="0" borderId="0" applyFont="0" applyFill="0" applyBorder="0" applyAlignment="0" applyProtection="0"/>
    <xf numFmtId="220" fontId="52" fillId="0" borderId="0" applyFont="0" applyFill="0" applyBorder="0" applyAlignment="0" applyProtection="0"/>
    <xf numFmtId="228" fontId="52" fillId="0" borderId="0" applyFill="0" applyBorder="0" applyAlignment="0" applyProtection="0"/>
    <xf numFmtId="43" fontId="9" fillId="0" borderId="0" applyFont="0" applyFill="0" applyBorder="0" applyAlignment="0" applyProtection="0"/>
    <xf numFmtId="165"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165" fontId="52" fillId="0" borderId="0" applyFont="0" applyFill="0" applyBorder="0" applyAlignment="0" applyProtection="0"/>
    <xf numFmtId="165"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43" fontId="82" fillId="0" borderId="0" applyFont="0" applyFill="0" applyBorder="0" applyAlignment="0" applyProtection="0"/>
    <xf numFmtId="165" fontId="10" fillId="0" borderId="0" applyFont="0" applyFill="0" applyBorder="0" applyAlignment="0" applyProtection="0"/>
    <xf numFmtId="43" fontId="106"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52" fillId="0" borderId="0" applyFont="0" applyFill="0" applyBorder="0" applyAlignment="0" applyProtection="0"/>
    <xf numFmtId="43" fontId="10" fillId="0" borderId="0" applyFont="0" applyFill="0" applyBorder="0" applyAlignment="0" applyProtection="0"/>
    <xf numFmtId="164" fontId="52" fillId="0" borderId="0" applyFont="0" applyFill="0" applyBorder="0" applyAlignment="0" applyProtection="0"/>
    <xf numFmtId="220" fontId="52" fillId="0" borderId="0" applyFont="0" applyFill="0" applyBorder="0" applyAlignment="0" applyProtection="0"/>
    <xf numFmtId="179" fontId="16" fillId="0" borderId="0" applyFont="0" applyFill="0" applyBorder="0" applyAlignment="0" applyProtection="0"/>
    <xf numFmtId="165" fontId="52" fillId="0" borderId="0" applyFont="0" applyFill="0" applyBorder="0" applyAlignment="0" applyProtection="0"/>
    <xf numFmtId="214" fontId="52" fillId="0" borderId="0" applyFont="0" applyFill="0" applyBorder="0" applyAlignment="0" applyProtection="0"/>
    <xf numFmtId="214" fontId="52" fillId="0" borderId="0" applyFont="0" applyFill="0" applyBorder="0" applyAlignment="0" applyProtection="0"/>
    <xf numFmtId="214" fontId="52" fillId="0" borderId="0" applyFont="0" applyFill="0" applyBorder="0" applyAlignment="0" applyProtection="0"/>
    <xf numFmtId="168"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229" fontId="14" fillId="0" borderId="0"/>
    <xf numFmtId="0" fontId="108" fillId="0" borderId="0">
      <alignment horizontal="center"/>
    </xf>
    <xf numFmtId="0" fontId="109" fillId="0" borderId="0" applyNumberFormat="0" applyAlignment="0">
      <alignment horizontal="left"/>
    </xf>
    <xf numFmtId="189" fontId="110" fillId="0" borderId="0" applyFont="0" applyFill="0" applyBorder="0" applyAlignment="0" applyProtection="0"/>
    <xf numFmtId="230" fontId="93" fillId="0" borderId="0" applyFont="0" applyFill="0" applyBorder="0" applyAlignment="0" applyProtection="0"/>
    <xf numFmtId="231" fontId="69" fillId="0" borderId="0" applyFont="0" applyFill="0" applyBorder="0" applyAlignment="0" applyProtection="0"/>
    <xf numFmtId="232" fontId="69" fillId="0" borderId="0" applyFont="0" applyFill="0" applyBorder="0" applyAlignment="0" applyProtection="0"/>
    <xf numFmtId="210" fontId="66" fillId="0" borderId="0" applyFont="0" applyFill="0" applyBorder="0" applyAlignment="0" applyProtection="0"/>
    <xf numFmtId="210" fontId="66" fillId="0" borderId="0" applyFont="0" applyFill="0" applyBorder="0" applyAlignment="0" applyProtection="0"/>
    <xf numFmtId="44" fontId="52" fillId="0" borderId="0" applyFont="0" applyFill="0" applyBorder="0" applyAlignment="0" applyProtection="0"/>
    <xf numFmtId="233" fontId="16" fillId="0" borderId="0" applyFont="0" applyFill="0" applyBorder="0" applyAlignment="0" applyProtection="0"/>
    <xf numFmtId="204" fontId="111" fillId="0" borderId="0" applyFont="0" applyFill="0" applyBorder="0" applyAlignment="0" applyProtection="0"/>
    <xf numFmtId="169" fontId="16" fillId="0" borderId="0" applyFont="0" applyFill="0" applyBorder="0" applyAlignment="0" applyProtection="0"/>
    <xf numFmtId="234" fontId="16" fillId="0" borderId="0"/>
    <xf numFmtId="235" fontId="10" fillId="0" borderId="21"/>
    <xf numFmtId="235" fontId="10" fillId="0" borderId="21"/>
    <xf numFmtId="235" fontId="10" fillId="0" borderId="21"/>
    <xf numFmtId="14" fontId="67" fillId="0" borderId="0" applyFill="0" applyBorder="0" applyAlignment="0"/>
    <xf numFmtId="14" fontId="67" fillId="0" borderId="0" applyFill="0" applyBorder="0" applyAlignment="0"/>
    <xf numFmtId="0" fontId="35" fillId="0" borderId="0" applyProtection="0"/>
    <xf numFmtId="3" fontId="112" fillId="0" borderId="4">
      <alignment horizontal="left" vertical="top" wrapText="1"/>
    </xf>
    <xf numFmtId="0" fontId="16" fillId="0" borderId="0" applyFont="0" applyFill="0" applyBorder="0" applyAlignment="0" applyProtection="0"/>
    <xf numFmtId="0" fontId="16" fillId="0" borderId="0" applyFont="0" applyFill="0" applyBorder="0" applyAlignment="0" applyProtection="0"/>
    <xf numFmtId="236" fontId="10" fillId="0" borderId="0"/>
    <xf numFmtId="237" fontId="58" fillId="0" borderId="6"/>
    <xf numFmtId="238" fontId="16" fillId="0" borderId="0"/>
    <xf numFmtId="239" fontId="58" fillId="0" borderId="0"/>
    <xf numFmtId="164" fontId="113" fillId="0" borderId="0" applyFont="0" applyFill="0" applyBorder="0" applyAlignment="0" applyProtection="0"/>
    <xf numFmtId="165"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97" fontId="113" fillId="0" borderId="0" applyFont="0" applyFill="0" applyBorder="0" applyAlignment="0" applyProtection="0"/>
    <xf numFmtId="197" fontId="113" fillId="0" borderId="0" applyFont="0" applyFill="0" applyBorder="0" applyAlignment="0" applyProtection="0"/>
    <xf numFmtId="197" fontId="113" fillId="0" borderId="0" applyFont="0" applyFill="0" applyBorder="0" applyAlignment="0" applyProtection="0"/>
    <xf numFmtId="197" fontId="113" fillId="0" borderId="0" applyFont="0" applyFill="0" applyBorder="0" applyAlignment="0" applyProtection="0"/>
    <xf numFmtId="197" fontId="113" fillId="0" borderId="0" applyFont="0" applyFill="0" applyBorder="0" applyAlignment="0" applyProtection="0"/>
    <xf numFmtId="197" fontId="113" fillId="0" borderId="0" applyFont="0" applyFill="0" applyBorder="0" applyAlignment="0" applyProtection="0"/>
    <xf numFmtId="41"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164"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97" fontId="113" fillId="0" borderId="0" applyFont="0" applyFill="0" applyBorder="0" applyAlignment="0" applyProtection="0"/>
    <xf numFmtId="197" fontId="113" fillId="0" borderId="0" applyFont="0" applyFill="0" applyBorder="0" applyAlignment="0" applyProtection="0"/>
    <xf numFmtId="41"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5" fontId="10" fillId="0" borderId="0" applyFont="0" applyFill="0" applyBorder="0" applyAlignment="0" applyProtection="0"/>
    <xf numFmtId="245" fontId="1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43"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165"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0" fontId="113" fillId="0" borderId="0" applyFont="0" applyFill="0" applyBorder="0" applyAlignment="0" applyProtection="0"/>
    <xf numFmtId="190" fontId="113" fillId="0" borderId="0" applyFont="0" applyFill="0" applyBorder="0" applyAlignment="0" applyProtection="0"/>
    <xf numFmtId="43" fontId="113" fillId="0" borderId="0" applyFont="0" applyFill="0" applyBorder="0" applyAlignment="0" applyProtection="0"/>
    <xf numFmtId="3" fontId="10" fillId="0" borderId="0" applyFont="0" applyBorder="0" applyAlignment="0"/>
    <xf numFmtId="0" fontId="16" fillId="0" borderId="0" applyFill="0" applyBorder="0" applyAlignment="0"/>
    <xf numFmtId="0" fontId="16" fillId="0" borderId="0" applyFill="0" applyBorder="0" applyAlignment="0"/>
    <xf numFmtId="210" fontId="66" fillId="0" borderId="0" applyFill="0" applyBorder="0" applyAlignment="0"/>
    <xf numFmtId="210" fontId="66" fillId="0" borderId="0" applyFill="0" applyBorder="0" applyAlignment="0"/>
    <xf numFmtId="214" fontId="66" fillId="0" borderId="0" applyFill="0" applyBorder="0" applyAlignment="0"/>
    <xf numFmtId="214" fontId="66" fillId="0" borderId="0" applyFill="0" applyBorder="0" applyAlignment="0"/>
    <xf numFmtId="215" fontId="66" fillId="0" borderId="0" applyFill="0" applyBorder="0" applyAlignment="0"/>
    <xf numFmtId="215" fontId="66" fillId="0" borderId="0" applyFill="0" applyBorder="0" applyAlignment="0"/>
    <xf numFmtId="210" fontId="66" fillId="0" borderId="0" applyFill="0" applyBorder="0" applyAlignment="0"/>
    <xf numFmtId="210" fontId="66" fillId="0" borderId="0" applyFill="0" applyBorder="0" applyAlignment="0"/>
    <xf numFmtId="0" fontId="114" fillId="0" borderId="0" applyNumberFormat="0" applyAlignment="0">
      <alignment horizontal="left"/>
    </xf>
    <xf numFmtId="0" fontId="115" fillId="0" borderId="0"/>
    <xf numFmtId="0" fontId="116" fillId="0" borderId="0" applyNumberFormat="0" applyFill="0" applyBorder="0" applyAlignment="0" applyProtection="0"/>
    <xf numFmtId="3" fontId="10" fillId="0" borderId="0" applyFont="0" applyBorder="0" applyAlignment="0"/>
    <xf numFmtId="0" fontId="16" fillId="0" borderId="0"/>
    <xf numFmtId="0" fontId="16" fillId="0" borderId="0"/>
    <xf numFmtId="0" fontId="16" fillId="0" borderId="0"/>
    <xf numFmtId="0" fontId="117" fillId="0" borderId="0">
      <alignment vertical="top" wrapText="1"/>
    </xf>
    <xf numFmtId="0" fontId="118" fillId="20" borderId="0" applyNumberFormat="0" applyBorder="0" applyAlignment="0" applyProtection="0"/>
    <xf numFmtId="38" fontId="119" fillId="4" borderId="0" applyNumberFormat="0" applyBorder="0" applyAlignment="0" applyProtection="0"/>
    <xf numFmtId="38" fontId="119" fillId="21" borderId="0" applyNumberFormat="0" applyBorder="0" applyAlignment="0" applyProtection="0"/>
    <xf numFmtId="246" fontId="51" fillId="4" borderId="0" applyBorder="0" applyProtection="0"/>
    <xf numFmtId="0" fontId="120" fillId="0" borderId="7" applyNumberFormat="0" applyFill="0" applyBorder="0" applyAlignment="0" applyProtection="0">
      <alignment horizontal="center" vertical="center"/>
    </xf>
    <xf numFmtId="0" fontId="121" fillId="0" borderId="0" applyNumberFormat="0" applyFont="0" applyBorder="0" applyAlignment="0">
      <alignment horizontal="left" vertical="center"/>
    </xf>
    <xf numFmtId="247" fontId="93" fillId="0" borderId="0" applyFont="0" applyFill="0" applyBorder="0" applyAlignment="0" applyProtection="0"/>
    <xf numFmtId="0" fontId="122" fillId="22" borderId="0"/>
    <xf numFmtId="0" fontId="123" fillId="0" borderId="0">
      <alignment horizontal="left"/>
    </xf>
    <xf numFmtId="0" fontId="31" fillId="0" borderId="2" applyNumberFormat="0" applyAlignment="0" applyProtection="0">
      <alignment horizontal="left" vertical="center"/>
    </xf>
    <xf numFmtId="0" fontId="124" fillId="0" borderId="0" applyNumberFormat="0" applyFill="0" applyBorder="0" applyAlignment="0" applyProtection="0"/>
    <xf numFmtId="0" fontId="31" fillId="0" borderId="0" applyNumberFormat="0" applyFill="0" applyBorder="0" applyAlignment="0" applyProtection="0"/>
    <xf numFmtId="0" fontId="125" fillId="0" borderId="22" applyNumberFormat="0" applyFill="0" applyAlignment="0" applyProtection="0"/>
    <xf numFmtId="0" fontId="125" fillId="0" borderId="0" applyNumberFormat="0" applyFill="0" applyBorder="0" applyAlignment="0" applyProtection="0"/>
    <xf numFmtId="0" fontId="124" fillId="0" borderId="0" applyProtection="0"/>
    <xf numFmtId="0" fontId="31" fillId="0" borderId="0" applyProtection="0"/>
    <xf numFmtId="0" fontId="126" fillId="0" borderId="23">
      <alignment horizontal="center"/>
    </xf>
    <xf numFmtId="0" fontId="126" fillId="0" borderId="0">
      <alignment horizontal="center"/>
    </xf>
    <xf numFmtId="5" fontId="34" fillId="23" borderId="6" applyNumberFormat="0" applyAlignment="0">
      <alignment horizontal="left" vertical="top"/>
    </xf>
    <xf numFmtId="49" fontId="127" fillId="0" borderId="6">
      <alignment vertical="center"/>
    </xf>
    <xf numFmtId="49" fontId="128" fillId="0" borderId="6">
      <alignment vertical="center"/>
    </xf>
    <xf numFmtId="0" fontId="14" fillId="0" borderId="0"/>
    <xf numFmtId="0" fontId="129" fillId="0" borderId="0" applyNumberFormat="0" applyFill="0" applyBorder="0" applyAlignment="0" applyProtection="0">
      <alignment vertical="top"/>
      <protection locked="0"/>
    </xf>
    <xf numFmtId="164" fontId="10" fillId="0" borderId="0" applyFont="0" applyFill="0" applyBorder="0" applyAlignment="0" applyProtection="0"/>
    <xf numFmtId="38" fontId="68" fillId="0" borderId="0" applyFont="0" applyFill="0" applyBorder="0" applyAlignment="0" applyProtection="0"/>
    <xf numFmtId="41" fontId="59" fillId="0" borderId="0" applyFont="0" applyFill="0" applyBorder="0" applyAlignment="0" applyProtection="0"/>
    <xf numFmtId="248" fontId="130" fillId="0" borderId="0" applyFont="0" applyFill="0" applyBorder="0" applyAlignment="0" applyProtection="0"/>
    <xf numFmtId="10" fontId="119" fillId="24" borderId="6" applyNumberFormat="0" applyBorder="0" applyAlignment="0" applyProtection="0"/>
    <xf numFmtId="10" fontId="119" fillId="21" borderId="6" applyNumberFormat="0" applyBorder="0" applyAlignment="0" applyProtection="0"/>
    <xf numFmtId="0" fontId="131" fillId="7" borderId="19" applyNumberFormat="0" applyAlignment="0" applyProtection="0"/>
    <xf numFmtId="0" fontId="132" fillId="7" borderId="19" applyNumberFormat="0" applyAlignment="0" applyProtection="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64" fontId="10" fillId="0" borderId="0" applyFont="0" applyFill="0" applyBorder="0" applyAlignment="0" applyProtection="0"/>
    <xf numFmtId="0" fontId="10" fillId="0" borderId="0"/>
    <xf numFmtId="0" fontId="27" fillId="0" borderId="24">
      <alignment horizontal="centerContinuous"/>
    </xf>
    <xf numFmtId="0" fontId="27" fillId="0" borderId="24">
      <alignment horizontal="centerContinuous"/>
    </xf>
    <xf numFmtId="0" fontId="27" fillId="0" borderId="24">
      <alignment horizontal="centerContinuous"/>
    </xf>
    <xf numFmtId="0" fontId="27" fillId="0" borderId="24">
      <alignment horizontal="centerContinuous"/>
    </xf>
    <xf numFmtId="2" fontId="136" fillId="0" borderId="0" applyNumberFormat="0" applyFill="0">
      <alignment horizontal="center"/>
    </xf>
    <xf numFmtId="0" fontId="9" fillId="0" borderId="0"/>
    <xf numFmtId="0" fontId="68" fillId="0" borderId="0"/>
    <xf numFmtId="0" fontId="52" fillId="0" borderId="0"/>
    <xf numFmtId="0" fontId="52" fillId="0" borderId="0"/>
    <xf numFmtId="0" fontId="9" fillId="0" borderId="0"/>
    <xf numFmtId="0" fontId="68" fillId="0" borderId="0"/>
    <xf numFmtId="0" fontId="52" fillId="0" borderId="0"/>
    <xf numFmtId="0" fontId="52" fillId="0" borderId="0"/>
    <xf numFmtId="0" fontId="10" fillId="0" borderId="0"/>
    <xf numFmtId="0" fontId="9" fillId="0" borderId="0"/>
    <xf numFmtId="0" fontId="52" fillId="0" borderId="0"/>
    <xf numFmtId="0" fontId="14" fillId="0" borderId="0" applyNumberFormat="0" applyFont="0" applyFill="0" applyBorder="0" applyProtection="0">
      <alignment horizontal="left" vertical="center"/>
    </xf>
    <xf numFmtId="0" fontId="68" fillId="0" borderId="0"/>
    <xf numFmtId="0" fontId="16" fillId="0" borderId="0" applyFill="0" applyBorder="0" applyAlignment="0"/>
    <xf numFmtId="0" fontId="16" fillId="0" borderId="0" applyFill="0" applyBorder="0" applyAlignment="0"/>
    <xf numFmtId="210" fontId="66" fillId="0" borderId="0" applyFill="0" applyBorder="0" applyAlignment="0"/>
    <xf numFmtId="210" fontId="66" fillId="0" borderId="0" applyFill="0" applyBorder="0" applyAlignment="0"/>
    <xf numFmtId="214" fontId="66" fillId="0" borderId="0" applyFill="0" applyBorder="0" applyAlignment="0"/>
    <xf numFmtId="214" fontId="66" fillId="0" borderId="0" applyFill="0" applyBorder="0" applyAlignment="0"/>
    <xf numFmtId="215" fontId="66" fillId="0" borderId="0" applyFill="0" applyBorder="0" applyAlignment="0"/>
    <xf numFmtId="215" fontId="66" fillId="0" borderId="0" applyFill="0" applyBorder="0" applyAlignment="0"/>
    <xf numFmtId="210" fontId="66" fillId="0" borderId="0" applyFill="0" applyBorder="0" applyAlignment="0"/>
    <xf numFmtId="210" fontId="66" fillId="0" borderId="0" applyFill="0" applyBorder="0" applyAlignment="0"/>
    <xf numFmtId="0" fontId="137" fillId="0" borderId="25" applyNumberFormat="0" applyFill="0" applyAlignment="0" applyProtection="0"/>
    <xf numFmtId="235" fontId="138" fillId="0" borderId="14" applyNumberFormat="0" applyFont="0" applyFill="0" applyBorder="0">
      <alignment horizontal="center"/>
    </xf>
    <xf numFmtId="38" fontId="68" fillId="0" borderId="0" applyFont="0" applyFill="0" applyBorder="0" applyAlignment="0" applyProtection="0"/>
    <xf numFmtId="40" fontId="68"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139" fillId="0" borderId="23"/>
    <xf numFmtId="0" fontId="139" fillId="0" borderId="23"/>
    <xf numFmtId="0" fontId="139" fillId="0" borderId="23"/>
    <xf numFmtId="249" fontId="16" fillId="0" borderId="14"/>
    <xf numFmtId="249" fontId="16" fillId="0" borderId="14"/>
    <xf numFmtId="250" fontId="86" fillId="0" borderId="0" applyFont="0" applyFill="0" applyBorder="0" applyAlignment="0" applyProtection="0"/>
    <xf numFmtId="251" fontId="8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0" fontId="140" fillId="12" borderId="0" applyNumberFormat="0" applyBorder="0" applyAlignment="0" applyProtection="0"/>
    <xf numFmtId="0" fontId="14" fillId="0" borderId="0"/>
    <xf numFmtId="0" fontId="58" fillId="0" borderId="5" applyNumberFormat="0" applyAlignment="0">
      <alignment horizontal="center"/>
    </xf>
    <xf numFmtId="37" fontId="141" fillId="0" borderId="0"/>
    <xf numFmtId="0" fontId="142" fillId="0" borderId="6" applyNumberFormat="0" applyFont="0" applyFill="0" applyBorder="0" applyAlignment="0">
      <alignment horizontal="center"/>
    </xf>
    <xf numFmtId="254" fontId="143" fillId="0" borderId="0"/>
    <xf numFmtId="170" fontId="36" fillId="0" borderId="0"/>
    <xf numFmtId="0" fontId="144" fillId="0" borderId="0"/>
    <xf numFmtId="0" fontId="10" fillId="0" borderId="0"/>
    <xf numFmtId="0" fontId="10" fillId="0" borderId="0"/>
    <xf numFmtId="0" fontId="52" fillId="0" borderId="0"/>
    <xf numFmtId="0" fontId="52" fillId="0" borderId="0"/>
    <xf numFmtId="0" fontId="52" fillId="0" borderId="0"/>
    <xf numFmtId="0" fontId="16" fillId="0" borderId="0"/>
    <xf numFmtId="0" fontId="10" fillId="0" borderId="0"/>
    <xf numFmtId="0" fontId="52" fillId="0" borderId="0"/>
    <xf numFmtId="0" fontId="52" fillId="0" borderId="0"/>
    <xf numFmtId="0" fontId="9" fillId="0" borderId="0"/>
    <xf numFmtId="0" fontId="52" fillId="0" borderId="0"/>
    <xf numFmtId="0" fontId="145" fillId="0" borderId="0"/>
    <xf numFmtId="0" fontId="103" fillId="0" borderId="0"/>
    <xf numFmtId="0" fontId="16" fillId="0" borderId="0"/>
    <xf numFmtId="0" fontId="146" fillId="0" borderId="0"/>
    <xf numFmtId="0" fontId="16" fillId="0" borderId="0"/>
    <xf numFmtId="0" fontId="16" fillId="0" borderId="0"/>
    <xf numFmtId="0" fontId="16" fillId="0" borderId="0"/>
    <xf numFmtId="0" fontId="16" fillId="0" borderId="0"/>
    <xf numFmtId="0" fontId="42" fillId="0" borderId="0"/>
    <xf numFmtId="0" fontId="16" fillId="0" borderId="0"/>
    <xf numFmtId="0" fontId="52" fillId="0" borderId="0"/>
    <xf numFmtId="0" fontId="147"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16" fillId="0" borderId="0"/>
    <xf numFmtId="0" fontId="4" fillId="0" borderId="0"/>
    <xf numFmtId="0" fontId="52" fillId="0" borderId="0"/>
    <xf numFmtId="0" fontId="52" fillId="0" borderId="0"/>
    <xf numFmtId="0" fontId="52" fillId="0" borderId="0"/>
    <xf numFmtId="0" fontId="9" fillId="0" borderId="0"/>
    <xf numFmtId="0" fontId="9" fillId="0" borderId="0"/>
    <xf numFmtId="0" fontId="52" fillId="0" borderId="0"/>
    <xf numFmtId="0" fontId="52" fillId="0" borderId="0"/>
    <xf numFmtId="0" fontId="52" fillId="0" borderId="0"/>
    <xf numFmtId="0" fontId="148" fillId="0" borderId="0"/>
    <xf numFmtId="0" fontId="52" fillId="0" borderId="0"/>
    <xf numFmtId="0" fontId="4" fillId="0" borderId="0"/>
    <xf numFmtId="0" fontId="52" fillId="0" borderId="0"/>
    <xf numFmtId="0" fontId="149" fillId="0" borderId="0"/>
    <xf numFmtId="0" fontId="4" fillId="0" borderId="0"/>
    <xf numFmtId="0" fontId="52" fillId="0" borderId="0"/>
    <xf numFmtId="0" fontId="52" fillId="0" borderId="0"/>
    <xf numFmtId="0" fontId="52" fillId="0" borderId="0"/>
    <xf numFmtId="0" fontId="10" fillId="0" borderId="0"/>
    <xf numFmtId="0" fontId="9" fillId="0" borderId="0"/>
    <xf numFmtId="0" fontId="9" fillId="0" borderId="0"/>
    <xf numFmtId="0" fontId="9" fillId="0" borderId="0"/>
    <xf numFmtId="0" fontId="9" fillId="0" borderId="0"/>
    <xf numFmtId="0" fontId="9" fillId="0" borderId="0"/>
    <xf numFmtId="0" fontId="16" fillId="0" borderId="0"/>
    <xf numFmtId="0" fontId="4" fillId="0" borderId="0"/>
    <xf numFmtId="0" fontId="9" fillId="0" borderId="0"/>
    <xf numFmtId="0" fontId="9" fillId="0" borderId="0"/>
    <xf numFmtId="0" fontId="9" fillId="0" borderId="0"/>
    <xf numFmtId="0" fontId="4" fillId="0" borderId="0"/>
    <xf numFmtId="0" fontId="16" fillId="0" borderId="0"/>
    <xf numFmtId="0" fontId="16" fillId="0" borderId="0"/>
    <xf numFmtId="0" fontId="150" fillId="0" borderId="0"/>
    <xf numFmtId="0" fontId="150" fillId="0" borderId="0"/>
    <xf numFmtId="0" fontId="10" fillId="0" borderId="0"/>
    <xf numFmtId="0" fontId="10" fillId="0" borderId="0"/>
    <xf numFmtId="0" fontId="16" fillId="0" borderId="0"/>
    <xf numFmtId="0" fontId="86" fillId="0" borderId="0"/>
    <xf numFmtId="0" fontId="103" fillId="0" borderId="0"/>
    <xf numFmtId="0" fontId="16" fillId="0" borderId="0"/>
    <xf numFmtId="0" fontId="103" fillId="0" borderId="0"/>
    <xf numFmtId="0" fontId="86" fillId="0" borderId="0"/>
    <xf numFmtId="0" fontId="86" fillId="0" borderId="0"/>
    <xf numFmtId="0" fontId="10" fillId="0" borderId="0"/>
    <xf numFmtId="0" fontId="16" fillId="0" borderId="0"/>
    <xf numFmtId="0" fontId="16" fillId="0" borderId="0"/>
    <xf numFmtId="0" fontId="9" fillId="0" borderId="0"/>
    <xf numFmtId="0" fontId="16" fillId="0" borderId="0"/>
    <xf numFmtId="0" fontId="59" fillId="0" borderId="0"/>
    <xf numFmtId="0" fontId="151" fillId="0" borderId="0"/>
    <xf numFmtId="0" fontId="4" fillId="0" borderId="0"/>
    <xf numFmtId="0" fontId="4" fillId="0" borderId="0"/>
    <xf numFmtId="0" fontId="4" fillId="0" borderId="0"/>
    <xf numFmtId="0" fontId="9" fillId="0" borderId="0"/>
    <xf numFmtId="0" fontId="152" fillId="0" borderId="0"/>
    <xf numFmtId="0" fontId="4" fillId="0" borderId="0"/>
    <xf numFmtId="0" fontId="52" fillId="0" borderId="0"/>
    <xf numFmtId="0" fontId="153" fillId="0" borderId="0"/>
    <xf numFmtId="0" fontId="16" fillId="0" borderId="0"/>
    <xf numFmtId="0" fontId="52" fillId="0" borderId="0"/>
    <xf numFmtId="0" fontId="16" fillId="0" borderId="0"/>
    <xf numFmtId="0" fontId="16" fillId="0" borderId="0"/>
    <xf numFmtId="0" fontId="52" fillId="0" borderId="0"/>
    <xf numFmtId="0" fontId="16" fillId="0" borderId="0"/>
    <xf numFmtId="0" fontId="16" fillId="0" borderId="0"/>
    <xf numFmtId="0" fontId="150" fillId="0" borderId="0"/>
    <xf numFmtId="0" fontId="150" fillId="0" borderId="0"/>
    <xf numFmtId="0" fontId="10" fillId="0" borderId="0"/>
    <xf numFmtId="0" fontId="53" fillId="0" borderId="0"/>
    <xf numFmtId="0" fontId="53" fillId="0" borderId="0"/>
    <xf numFmtId="0" fontId="154" fillId="0" borderId="0" applyNumberFormat="0" applyFill="0" applyBorder="0" applyProtection="0">
      <alignment vertical="top"/>
    </xf>
    <xf numFmtId="0" fontId="9" fillId="0" borderId="0"/>
    <xf numFmtId="0" fontId="16" fillId="0" borderId="0"/>
    <xf numFmtId="0" fontId="10" fillId="0" borderId="0"/>
    <xf numFmtId="0" fontId="16" fillId="0" borderId="0"/>
    <xf numFmtId="0" fontId="10" fillId="0" borderId="0"/>
    <xf numFmtId="0" fontId="52" fillId="0" borderId="0"/>
    <xf numFmtId="0" fontId="10" fillId="0" borderId="0"/>
    <xf numFmtId="0" fontId="16" fillId="0" borderId="0"/>
    <xf numFmtId="0" fontId="52" fillId="0" borderId="0"/>
    <xf numFmtId="0" fontId="52" fillId="0" borderId="0"/>
    <xf numFmtId="0" fontId="52" fillId="0" borderId="0"/>
    <xf numFmtId="0" fontId="52" fillId="0" borderId="0"/>
    <xf numFmtId="0" fontId="52"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73" fillId="0" borderId="0" applyFont="0"/>
    <xf numFmtId="0" fontId="113" fillId="0" borderId="0"/>
    <xf numFmtId="0" fontId="52" fillId="8" borderId="26" applyNumberFormat="0" applyFont="0" applyAlignment="0" applyProtection="0"/>
    <xf numFmtId="255" fontId="155" fillId="0" borderId="0" applyFont="0" applyFill="0" applyBorder="0" applyProtection="0">
      <alignment vertical="top" wrapText="1"/>
    </xf>
    <xf numFmtId="0" fontId="58" fillId="0" borderId="0"/>
    <xf numFmtId="0" fontId="58" fillId="0" borderId="0"/>
    <xf numFmtId="165" fontId="71" fillId="0" borderId="0" applyFont="0" applyFill="0" applyBorder="0" applyAlignment="0" applyProtection="0"/>
    <xf numFmtId="164" fontId="71"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93" fillId="0" borderId="0" applyNumberFormat="0" applyFill="0" applyBorder="0" applyAlignment="0" applyProtection="0"/>
    <xf numFmtId="0" fontId="10"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93" fillId="0" borderId="0" applyNumberFormat="0" applyFill="0" applyBorder="0" applyAlignment="0" applyProtection="0"/>
    <xf numFmtId="0" fontId="10" fillId="0" borderId="0" applyNumberFormat="0" applyFill="0" applyBorder="0" applyAlignment="0" applyProtection="0"/>
    <xf numFmtId="0" fontId="16" fillId="0" borderId="0" applyFont="0" applyFill="0" applyBorder="0" applyAlignment="0" applyProtection="0"/>
    <xf numFmtId="0" fontId="14" fillId="0" borderId="0"/>
    <xf numFmtId="0" fontId="158" fillId="6" borderId="27" applyNumberFormat="0" applyAlignment="0" applyProtection="0"/>
    <xf numFmtId="168" fontId="159" fillId="0" borderId="5" applyFont="0" applyBorder="0" applyAlignment="0"/>
    <xf numFmtId="41" fontId="16" fillId="0" borderId="0" applyFont="0" applyFill="0" applyBorder="0" applyAlignment="0" applyProtection="0"/>
    <xf numFmtId="41" fontId="16" fillId="0" borderId="0" applyFont="0" applyFill="0" applyBorder="0" applyAlignment="0" applyProtection="0"/>
    <xf numFmtId="14" fontId="27" fillId="0" borderId="0">
      <alignment horizontal="center" wrapText="1"/>
      <protection locked="0"/>
    </xf>
    <xf numFmtId="213" fontId="16" fillId="0" borderId="0" applyFont="0" applyFill="0" applyBorder="0" applyAlignment="0" applyProtection="0"/>
    <xf numFmtId="213" fontId="16" fillId="0" borderId="0" applyFont="0" applyFill="0" applyBorder="0" applyAlignment="0" applyProtection="0"/>
    <xf numFmtId="256" fontId="16" fillId="0" borderId="0" applyFont="0" applyFill="0" applyBorder="0" applyAlignment="0" applyProtection="0"/>
    <xf numFmtId="256"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68" fillId="0" borderId="28" applyNumberFormat="0" applyBorder="0"/>
    <xf numFmtId="0" fontId="16" fillId="0" borderId="0" applyFill="0" applyBorder="0" applyAlignment="0"/>
    <xf numFmtId="0" fontId="16" fillId="0" borderId="0" applyFill="0" applyBorder="0" applyAlignment="0"/>
    <xf numFmtId="210" fontId="66" fillId="0" borderId="0" applyFill="0" applyBorder="0" applyAlignment="0"/>
    <xf numFmtId="210" fontId="66" fillId="0" borderId="0" applyFill="0" applyBorder="0" applyAlignment="0"/>
    <xf numFmtId="214" fontId="66" fillId="0" borderId="0" applyFill="0" applyBorder="0" applyAlignment="0"/>
    <xf numFmtId="214" fontId="66" fillId="0" borderId="0" applyFill="0" applyBorder="0" applyAlignment="0"/>
    <xf numFmtId="215" fontId="66" fillId="0" borderId="0" applyFill="0" applyBorder="0" applyAlignment="0"/>
    <xf numFmtId="215" fontId="66" fillId="0" borderId="0" applyFill="0" applyBorder="0" applyAlignment="0"/>
    <xf numFmtId="210" fontId="66" fillId="0" borderId="0" applyFill="0" applyBorder="0" applyAlignment="0"/>
    <xf numFmtId="210" fontId="66" fillId="0" borderId="0" applyFill="0" applyBorder="0" applyAlignment="0"/>
    <xf numFmtId="0" fontId="96" fillId="0" borderId="0"/>
    <xf numFmtId="0" fontId="96" fillId="0" borderId="0"/>
    <xf numFmtId="0" fontId="68" fillId="0" borderId="0" applyNumberFormat="0" applyFont="0" applyFill="0" applyBorder="0" applyAlignment="0" applyProtection="0">
      <alignment horizontal="left"/>
    </xf>
    <xf numFmtId="0" fontId="160" fillId="0" borderId="23">
      <alignment horizontal="center"/>
    </xf>
    <xf numFmtId="1" fontId="16" fillId="0" borderId="4" applyNumberFormat="0" applyFill="0" applyAlignment="0" applyProtection="0">
      <alignment horizontal="center" vertical="center"/>
    </xf>
    <xf numFmtId="1" fontId="16" fillId="0" borderId="4" applyNumberFormat="0" applyFill="0" applyAlignment="0" applyProtection="0">
      <alignment horizontal="center" vertical="center"/>
    </xf>
    <xf numFmtId="0" fontId="161" fillId="25" borderId="0" applyNumberFormat="0" applyFont="0" applyBorder="0" applyAlignment="0">
      <alignment horizontal="center"/>
    </xf>
    <xf numFmtId="14" fontId="162" fillId="0" borderId="0" applyNumberFormat="0" applyFill="0" applyBorder="0" applyAlignment="0" applyProtection="0">
      <alignment horizontal="left"/>
    </xf>
    <xf numFmtId="0" fontId="134" fillId="0" borderId="0" applyNumberFormat="0" applyFill="0" applyBorder="0" applyAlignment="0" applyProtection="0">
      <alignment vertical="top"/>
      <protection locked="0"/>
    </xf>
    <xf numFmtId="0" fontId="58" fillId="0" borderId="0"/>
    <xf numFmtId="41" fontId="5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1" fontId="59" fillId="0" borderId="0" applyFont="0" applyFill="0" applyBorder="0" applyAlignment="0" applyProtection="0"/>
    <xf numFmtId="4" fontId="163" fillId="26" borderId="29" applyNumberFormat="0" applyProtection="0">
      <alignment vertical="center"/>
    </xf>
    <xf numFmtId="4" fontId="164" fillId="26" borderId="29" applyNumberFormat="0" applyProtection="0">
      <alignment vertical="center"/>
    </xf>
    <xf numFmtId="4" fontId="153" fillId="26" borderId="29" applyNumberFormat="0" applyProtection="0">
      <alignment horizontal="left" vertical="center" indent="1"/>
    </xf>
    <xf numFmtId="4" fontId="153" fillId="26" borderId="29" applyNumberFormat="0" applyProtection="0">
      <alignment horizontal="left" vertical="center" indent="1"/>
    </xf>
    <xf numFmtId="4" fontId="153" fillId="27" borderId="0" applyNumberFormat="0" applyProtection="0">
      <alignment horizontal="left" vertical="center" indent="1"/>
    </xf>
    <xf numFmtId="4" fontId="153" fillId="27" borderId="0" applyNumberFormat="0" applyProtection="0">
      <alignment horizontal="left" vertical="center" indent="1"/>
    </xf>
    <xf numFmtId="4" fontId="153" fillId="28" borderId="29" applyNumberFormat="0" applyProtection="0">
      <alignment horizontal="right" vertical="center"/>
    </xf>
    <xf numFmtId="4" fontId="153" fillId="28" borderId="29" applyNumberFormat="0" applyProtection="0">
      <alignment horizontal="right" vertical="center"/>
    </xf>
    <xf numFmtId="4" fontId="153" fillId="29" borderId="29" applyNumberFormat="0" applyProtection="0">
      <alignment horizontal="right" vertical="center"/>
    </xf>
    <xf numFmtId="4" fontId="153" fillId="29" borderId="29" applyNumberFormat="0" applyProtection="0">
      <alignment horizontal="right" vertical="center"/>
    </xf>
    <xf numFmtId="4" fontId="153" fillId="30" borderId="29" applyNumberFormat="0" applyProtection="0">
      <alignment horizontal="right" vertical="center"/>
    </xf>
    <xf numFmtId="4" fontId="153" fillId="30" borderId="29" applyNumberFormat="0" applyProtection="0">
      <alignment horizontal="right" vertical="center"/>
    </xf>
    <xf numFmtId="4" fontId="153" fillId="31" borderId="29" applyNumberFormat="0" applyProtection="0">
      <alignment horizontal="right" vertical="center"/>
    </xf>
    <xf numFmtId="4" fontId="153" fillId="31" borderId="29" applyNumberFormat="0" applyProtection="0">
      <alignment horizontal="right" vertical="center"/>
    </xf>
    <xf numFmtId="4" fontId="153" fillId="32" borderId="29" applyNumberFormat="0" applyProtection="0">
      <alignment horizontal="right" vertical="center"/>
    </xf>
    <xf numFmtId="4" fontId="153" fillId="32" borderId="29" applyNumberFormat="0" applyProtection="0">
      <alignment horizontal="right" vertical="center"/>
    </xf>
    <xf numFmtId="4" fontId="153" fillId="33" borderId="29" applyNumberFormat="0" applyProtection="0">
      <alignment horizontal="right" vertical="center"/>
    </xf>
    <xf numFmtId="4" fontId="153" fillId="33" borderId="29" applyNumberFormat="0" applyProtection="0">
      <alignment horizontal="right" vertical="center"/>
    </xf>
    <xf numFmtId="4" fontId="153" fillId="34" borderId="29" applyNumberFormat="0" applyProtection="0">
      <alignment horizontal="right" vertical="center"/>
    </xf>
    <xf numFmtId="4" fontId="153" fillId="34" borderId="29" applyNumberFormat="0" applyProtection="0">
      <alignment horizontal="right" vertical="center"/>
    </xf>
    <xf numFmtId="4" fontId="153" fillId="35" borderId="29" applyNumberFormat="0" applyProtection="0">
      <alignment horizontal="right" vertical="center"/>
    </xf>
    <xf numFmtId="4" fontId="153" fillId="35" borderId="29" applyNumberFormat="0" applyProtection="0">
      <alignment horizontal="right" vertical="center"/>
    </xf>
    <xf numFmtId="4" fontId="153" fillId="36" borderId="29" applyNumberFormat="0" applyProtection="0">
      <alignment horizontal="right" vertical="center"/>
    </xf>
    <xf numFmtId="4" fontId="153" fillId="36" borderId="29" applyNumberFormat="0" applyProtection="0">
      <alignment horizontal="right" vertical="center"/>
    </xf>
    <xf numFmtId="4" fontId="163" fillId="37" borderId="30" applyNumberFormat="0" applyProtection="0">
      <alignment horizontal="left" vertical="center" indent="1"/>
    </xf>
    <xf numFmtId="4" fontId="163" fillId="38" borderId="0" applyNumberFormat="0" applyProtection="0">
      <alignment horizontal="left" vertical="center" indent="1"/>
    </xf>
    <xf numFmtId="4" fontId="163" fillId="27" borderId="0" applyNumberFormat="0" applyProtection="0">
      <alignment horizontal="left" vertical="center" indent="1"/>
    </xf>
    <xf numFmtId="4" fontId="153" fillId="38" borderId="29" applyNumberFormat="0" applyProtection="0">
      <alignment horizontal="right" vertical="center"/>
    </xf>
    <xf numFmtId="4" fontId="153" fillId="38" borderId="29" applyNumberFormat="0" applyProtection="0">
      <alignment horizontal="right" vertical="center"/>
    </xf>
    <xf numFmtId="4" fontId="67" fillId="38" borderId="0" applyNumberFormat="0" applyProtection="0">
      <alignment horizontal="left" vertical="center" indent="1"/>
    </xf>
    <xf numFmtId="4" fontId="67" fillId="38" borderId="0" applyNumberFormat="0" applyProtection="0">
      <alignment horizontal="left" vertical="center" indent="1"/>
    </xf>
    <xf numFmtId="4" fontId="67" fillId="27" borderId="0" applyNumberFormat="0" applyProtection="0">
      <alignment horizontal="left" vertical="center" indent="1"/>
    </xf>
    <xf numFmtId="4" fontId="67" fillId="27" borderId="0" applyNumberFormat="0" applyProtection="0">
      <alignment horizontal="left" vertical="center" indent="1"/>
    </xf>
    <xf numFmtId="4" fontId="153" fillId="39" borderId="29" applyNumberFormat="0" applyProtection="0">
      <alignment vertical="center"/>
    </xf>
    <xf numFmtId="4" fontId="153" fillId="39" borderId="29" applyNumberFormat="0" applyProtection="0">
      <alignment vertical="center"/>
    </xf>
    <xf numFmtId="4" fontId="165" fillId="39" borderId="29" applyNumberFormat="0" applyProtection="0">
      <alignment vertical="center"/>
    </xf>
    <xf numFmtId="4" fontId="163" fillId="38" borderId="31" applyNumberFormat="0" applyProtection="0">
      <alignment horizontal="left" vertical="center" indent="1"/>
    </xf>
    <xf numFmtId="4" fontId="153" fillId="39" borderId="29" applyNumberFormat="0" applyProtection="0">
      <alignment horizontal="right" vertical="center"/>
    </xf>
    <xf numFmtId="4" fontId="153" fillId="39" borderId="29" applyNumberFormat="0" applyProtection="0">
      <alignment horizontal="right" vertical="center"/>
    </xf>
    <xf numFmtId="4" fontId="165" fillId="39" borderId="29" applyNumberFormat="0" applyProtection="0">
      <alignment horizontal="right" vertical="center"/>
    </xf>
    <xf numFmtId="4" fontId="163" fillId="38" borderId="29" applyNumberFormat="0" applyProtection="0">
      <alignment horizontal="left" vertical="center" indent="1"/>
    </xf>
    <xf numFmtId="4" fontId="166" fillId="23" borderId="31" applyNumberFormat="0" applyProtection="0">
      <alignment horizontal="left" vertical="center" indent="1"/>
    </xf>
    <xf numFmtId="4" fontId="167" fillId="39" borderId="29" applyNumberFormat="0" applyProtection="0">
      <alignment horizontal="right" vertical="center"/>
    </xf>
    <xf numFmtId="257" fontId="168" fillId="0" borderId="0" applyFont="0" applyFill="0" applyBorder="0" applyAlignment="0" applyProtection="0"/>
    <xf numFmtId="0" fontId="161" fillId="1" borderId="3" applyNumberFormat="0" applyFont="0" applyAlignment="0">
      <alignment horizontal="center"/>
    </xf>
    <xf numFmtId="3" fontId="53" fillId="0" borderId="0"/>
    <xf numFmtId="0" fontId="169" fillId="0" borderId="0" applyNumberFormat="0" applyFill="0" applyBorder="0" applyAlignment="0">
      <alignment horizontal="center"/>
    </xf>
    <xf numFmtId="0" fontId="16" fillId="0" borderId="0"/>
    <xf numFmtId="168" fontId="170" fillId="0" borderId="0" applyNumberFormat="0" applyBorder="0" applyAlignment="0">
      <alignment horizontal="centerContinuous"/>
    </xf>
    <xf numFmtId="0" fontId="66" fillId="0" borderId="0"/>
    <xf numFmtId="0" fontId="66" fillId="0" borderId="0"/>
    <xf numFmtId="0" fontId="58" fillId="0" borderId="0" applyNumberFormat="0" applyFill="0" applyBorder="0" applyAlignment="0" applyProtection="0"/>
    <xf numFmtId="0" fontId="66" fillId="0" borderId="0"/>
    <xf numFmtId="168" fontId="74"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41" fontId="59" fillId="0" borderId="0" applyFont="0" applyFill="0" applyBorder="0" applyAlignment="0" applyProtection="0"/>
    <xf numFmtId="200" fontId="59" fillId="0" borderId="0" applyFont="0" applyFill="0" applyBorder="0" applyAlignment="0" applyProtection="0"/>
    <xf numFmtId="201" fontId="59" fillId="0" borderId="0" applyFont="0" applyFill="0" applyBorder="0" applyAlignment="0" applyProtection="0"/>
    <xf numFmtId="199"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64" fontId="10"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64" fontId="10" fillId="0" borderId="0" applyFont="0" applyFill="0" applyBorder="0" applyAlignment="0" applyProtection="0"/>
    <xf numFmtId="182"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82" fontId="53"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196"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64" fontId="10" fillId="0" borderId="0" applyFont="0" applyFill="0" applyBorder="0" applyAlignment="0" applyProtection="0"/>
    <xf numFmtId="42" fontId="59" fillId="0" borderId="0" applyFont="0" applyFill="0" applyBorder="0" applyAlignment="0" applyProtection="0"/>
    <xf numFmtId="0" fontId="58" fillId="0" borderId="0"/>
    <xf numFmtId="258" fontId="93"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68" fontId="74"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188" fontId="59" fillId="0" borderId="0" applyFont="0" applyFill="0" applyBorder="0" applyAlignment="0" applyProtection="0"/>
    <xf numFmtId="182"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82" fontId="53"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168" fontId="74" fillId="0" borderId="0" applyFont="0" applyFill="0" applyBorder="0" applyAlignment="0" applyProtection="0"/>
    <xf numFmtId="196"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2" fontId="59" fillId="0" borderId="0" applyFont="0" applyFill="0" applyBorder="0" applyAlignment="0" applyProtection="0"/>
    <xf numFmtId="0" fontId="58" fillId="0" borderId="0"/>
    <xf numFmtId="258" fontId="93"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9" fillId="0" borderId="0" applyFont="0" applyFill="0" applyBorder="0" applyAlignment="0" applyProtection="0"/>
    <xf numFmtId="195" fontId="59" fillId="0" borderId="0" applyFont="0" applyFill="0" applyBorder="0" applyAlignment="0" applyProtection="0"/>
    <xf numFmtId="182" fontId="53" fillId="0" borderId="0" applyFont="0" applyFill="0" applyBorder="0" applyAlignment="0" applyProtection="0"/>
    <xf numFmtId="182" fontId="59" fillId="0" borderId="0" applyFont="0" applyFill="0" applyBorder="0" applyAlignment="0" applyProtection="0"/>
    <xf numFmtId="0" fontId="58" fillId="0" borderId="0"/>
    <xf numFmtId="258" fontId="93" fillId="0" borderId="0" applyFont="0" applyFill="0" applyBorder="0" applyAlignment="0" applyProtection="0"/>
    <xf numFmtId="197" fontId="59" fillId="0" borderId="0" applyFont="0" applyFill="0" applyBorder="0" applyAlignment="0" applyProtection="0"/>
    <xf numFmtId="168" fontId="7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197"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200" fontId="59" fillId="0" borderId="0" applyFont="0" applyFill="0" applyBorder="0" applyAlignment="0" applyProtection="0"/>
    <xf numFmtId="201" fontId="59" fillId="0" borderId="0" applyFont="0" applyFill="0" applyBorder="0" applyAlignment="0" applyProtection="0"/>
    <xf numFmtId="41" fontId="59" fillId="0" borderId="0" applyFont="0" applyFill="0" applyBorder="0" applyAlignment="0" applyProtection="0"/>
    <xf numFmtId="42" fontId="59" fillId="0" borderId="0" applyFont="0" applyFill="0" applyBorder="0" applyAlignment="0" applyProtection="0"/>
    <xf numFmtId="42" fontId="59" fillId="0" borderId="0" applyFont="0" applyFill="0" applyBorder="0" applyAlignment="0" applyProtection="0"/>
    <xf numFmtId="182" fontId="59" fillId="0" borderId="0" applyFont="0" applyFill="0" applyBorder="0" applyAlignment="0" applyProtection="0"/>
    <xf numFmtId="195" fontId="59" fillId="0" borderId="0" applyFont="0" applyFill="0" applyBorder="0" applyAlignment="0" applyProtection="0"/>
    <xf numFmtId="182" fontId="53" fillId="0" borderId="0" applyFont="0" applyFill="0" applyBorder="0" applyAlignment="0" applyProtection="0"/>
    <xf numFmtId="197" fontId="59" fillId="0" borderId="0" applyFont="0" applyFill="0" applyBorder="0" applyAlignment="0" applyProtection="0"/>
    <xf numFmtId="195" fontId="59" fillId="0" borderId="0" applyFont="0" applyFill="0" applyBorder="0" applyAlignment="0" applyProtection="0"/>
    <xf numFmtId="182" fontId="59" fillId="0" borderId="0" applyFont="0" applyFill="0" applyBorder="0" applyAlignment="0" applyProtection="0"/>
    <xf numFmtId="196" fontId="59" fillId="0" borderId="0" applyFont="0" applyFill="0" applyBorder="0" applyAlignment="0" applyProtection="0"/>
    <xf numFmtId="0" fontId="58" fillId="0" borderId="0"/>
    <xf numFmtId="258" fontId="93" fillId="0" borderId="0" applyFont="0" applyFill="0" applyBorder="0" applyAlignment="0" applyProtection="0"/>
    <xf numFmtId="197" fontId="59" fillId="0" borderId="0" applyFont="0" applyFill="0" applyBorder="0" applyAlignment="0" applyProtection="0"/>
    <xf numFmtId="164" fontId="59" fillId="0" borderId="0" applyFont="0" applyFill="0" applyBorder="0" applyAlignment="0" applyProtection="0"/>
    <xf numFmtId="197"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9" fontId="59" fillId="0" borderId="0" applyFont="0" applyFill="0" applyBorder="0" applyAlignment="0" applyProtection="0"/>
    <xf numFmtId="197"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86" fontId="59" fillId="0" borderId="0" applyFont="0" applyFill="0" applyBorder="0" applyAlignment="0" applyProtection="0"/>
    <xf numFmtId="164" fontId="59" fillId="0" borderId="0" applyFont="0" applyFill="0" applyBorder="0" applyAlignment="0" applyProtection="0"/>
    <xf numFmtId="41" fontId="59" fillId="0" borderId="0" applyFont="0" applyFill="0" applyBorder="0" applyAlignment="0" applyProtection="0"/>
    <xf numFmtId="164" fontId="59" fillId="0" borderId="0" applyFont="0" applyFill="0" applyBorder="0" applyAlignment="0" applyProtection="0"/>
    <xf numFmtId="199" fontId="59" fillId="0" borderId="0" applyFont="0" applyFill="0" applyBorder="0" applyAlignment="0" applyProtection="0"/>
    <xf numFmtId="197" fontId="59" fillId="0" borderId="0" applyFont="0" applyFill="0" applyBorder="0" applyAlignment="0" applyProtection="0"/>
    <xf numFmtId="199" fontId="59" fillId="0" borderId="0" applyFont="0" applyFill="0" applyBorder="0" applyAlignment="0" applyProtection="0"/>
    <xf numFmtId="186" fontId="59" fillId="0" borderId="0" applyFont="0" applyFill="0" applyBorder="0" applyAlignment="0" applyProtection="0"/>
    <xf numFmtId="41" fontId="59" fillId="0" borderId="0" applyFont="0" applyFill="0" applyBorder="0" applyAlignment="0" applyProtection="0"/>
    <xf numFmtId="14" fontId="171" fillId="0" borderId="0"/>
    <xf numFmtId="0" fontId="172" fillId="0" borderId="0"/>
    <xf numFmtId="0" fontId="139" fillId="0" borderId="0"/>
    <xf numFmtId="40" fontId="173" fillId="0" borderId="0" applyBorder="0">
      <alignment horizontal="right"/>
    </xf>
    <xf numFmtId="0" fontId="174" fillId="0" borderId="0"/>
    <xf numFmtId="259" fontId="93" fillId="0" borderId="12">
      <alignment horizontal="right" vertical="center"/>
    </xf>
    <xf numFmtId="260" fontId="59" fillId="0" borderId="12">
      <alignment horizontal="right" vertical="center"/>
    </xf>
    <xf numFmtId="249" fontId="175"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0" fontId="59"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2" fontId="74" fillId="0" borderId="12">
      <alignment horizontal="right" vertical="center"/>
    </xf>
    <xf numFmtId="180" fontId="16" fillId="0" borderId="12">
      <alignment horizontal="right" vertical="center"/>
    </xf>
    <xf numFmtId="180" fontId="16" fillId="0" borderId="12">
      <alignment horizontal="right" vertical="center"/>
    </xf>
    <xf numFmtId="260" fontId="59"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0" fontId="59" fillId="0" borderId="12">
      <alignment horizontal="right" vertical="center"/>
    </xf>
    <xf numFmtId="180" fontId="16" fillId="0" borderId="12">
      <alignment horizontal="right" vertical="center"/>
    </xf>
    <xf numFmtId="260" fontId="59"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180" fontId="16"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0" fontId="59" fillId="0" borderId="12">
      <alignment horizontal="right" vertical="center"/>
    </xf>
    <xf numFmtId="260" fontId="59" fillId="0" borderId="12">
      <alignment horizontal="right" vertical="center"/>
    </xf>
    <xf numFmtId="260" fontId="59" fillId="0" borderId="12">
      <alignment horizontal="right" vertical="center"/>
    </xf>
    <xf numFmtId="260" fontId="59" fillId="0" borderId="12">
      <alignment horizontal="right" vertical="center"/>
    </xf>
    <xf numFmtId="260" fontId="59" fillId="0" borderId="12">
      <alignment horizontal="right" vertical="center"/>
    </xf>
    <xf numFmtId="260" fontId="59" fillId="0" borderId="12">
      <alignment horizontal="right" vertical="center"/>
    </xf>
    <xf numFmtId="262" fontId="74" fillId="0" borderId="12">
      <alignment horizontal="right" vertical="center"/>
    </xf>
    <xf numFmtId="262" fontId="74"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2" fontId="74" fillId="0" borderId="12">
      <alignment horizontal="right" vertical="center"/>
    </xf>
    <xf numFmtId="262" fontId="74"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2" fontId="74" fillId="0" borderId="12">
      <alignment horizontal="right" vertical="center"/>
    </xf>
    <xf numFmtId="262" fontId="74" fillId="0" borderId="12">
      <alignment horizontal="right" vertical="center"/>
    </xf>
    <xf numFmtId="262" fontId="74" fillId="0" borderId="12">
      <alignment horizontal="right" vertical="center"/>
    </xf>
    <xf numFmtId="262" fontId="74" fillId="0" borderId="12">
      <alignment horizontal="right" vertical="center"/>
    </xf>
    <xf numFmtId="260" fontId="59" fillId="0" borderId="12">
      <alignment horizontal="right" vertical="center"/>
    </xf>
    <xf numFmtId="260" fontId="59"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0" fontId="59" fillId="0" borderId="12">
      <alignment horizontal="right" vertical="center"/>
    </xf>
    <xf numFmtId="260" fontId="59" fillId="0" borderId="12">
      <alignment horizontal="right" vertical="center"/>
    </xf>
    <xf numFmtId="260" fontId="59" fillId="0" borderId="12">
      <alignment horizontal="right" vertical="center"/>
    </xf>
    <xf numFmtId="260" fontId="59"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0" fontId="59" fillId="0" borderId="12">
      <alignment horizontal="right" vertical="center"/>
    </xf>
    <xf numFmtId="262" fontId="74" fillId="0" borderId="12">
      <alignment horizontal="right" vertical="center"/>
    </xf>
    <xf numFmtId="265" fontId="176" fillId="4" borderId="32" applyFont="0" applyFill="0" applyBorder="0"/>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0" fontId="59"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5" fontId="176" fillId="4" borderId="32" applyFont="0" applyFill="0" applyBorder="0"/>
    <xf numFmtId="180" fontId="16" fillId="0" borderId="12">
      <alignment horizontal="right" vertical="center"/>
    </xf>
    <xf numFmtId="180"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0" fontId="59" fillId="0" borderId="12">
      <alignment horizontal="right" vertical="center"/>
    </xf>
    <xf numFmtId="260" fontId="59" fillId="0" borderId="12">
      <alignment horizontal="right" vertical="center"/>
    </xf>
    <xf numFmtId="180"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4" fontId="16"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263" fontId="10" fillId="0" borderId="12">
      <alignment horizontal="right" vertical="center"/>
    </xf>
    <xf numFmtId="180" fontId="1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7" fontId="10" fillId="0" borderId="12">
      <alignment horizontal="right" vertical="center"/>
    </xf>
    <xf numFmtId="267" fontId="10" fillId="0" borderId="12">
      <alignment horizontal="right" vertical="center"/>
    </xf>
    <xf numFmtId="267" fontId="10" fillId="0" borderId="12">
      <alignment horizontal="right" vertical="center"/>
    </xf>
    <xf numFmtId="267" fontId="10"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59" fontId="93"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0" fontId="59"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1" fontId="86" fillId="0" borderId="12">
      <alignment horizontal="right" vertical="center"/>
    </xf>
    <xf numFmtId="265" fontId="176" fillId="4" borderId="32" applyFont="0" applyFill="0" applyBorder="0"/>
    <xf numFmtId="252" fontId="10" fillId="0" borderId="12">
      <alignment horizontal="right" vertical="center"/>
    </xf>
    <xf numFmtId="252" fontId="10" fillId="0" borderId="12">
      <alignment horizontal="right" vertical="center"/>
    </xf>
    <xf numFmtId="252" fontId="10" fillId="0" borderId="12">
      <alignment horizontal="right" vertical="center"/>
    </xf>
    <xf numFmtId="252" fontId="10" fillId="0" borderId="12">
      <alignment horizontal="right" vertical="center"/>
    </xf>
    <xf numFmtId="252" fontId="10" fillId="0" borderId="12">
      <alignment horizontal="right" vertical="center"/>
    </xf>
    <xf numFmtId="252" fontId="10"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49" fontId="175"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59" fontId="93"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6" fontId="10" fillId="0" borderId="12">
      <alignment horizontal="right" vertical="center"/>
    </xf>
    <xf numFmtId="265" fontId="176" fillId="4" borderId="32" applyFont="0" applyFill="0" applyBorder="0"/>
    <xf numFmtId="259" fontId="93" fillId="0" borderId="12">
      <alignment horizontal="right" vertical="center"/>
    </xf>
    <xf numFmtId="259" fontId="93" fillId="0" borderId="12">
      <alignment horizontal="right" vertical="center"/>
    </xf>
    <xf numFmtId="259" fontId="93" fillId="0" borderId="12">
      <alignment horizontal="right" vertical="center"/>
    </xf>
    <xf numFmtId="268" fontId="177" fillId="0" borderId="12">
      <alignment horizontal="right" vertical="center"/>
    </xf>
    <xf numFmtId="259" fontId="93"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8" fontId="177" fillId="0" borderId="12">
      <alignment horizontal="right" vertical="center"/>
    </xf>
    <xf numFmtId="260" fontId="59" fillId="0" borderId="12">
      <alignment horizontal="right" vertical="center"/>
    </xf>
    <xf numFmtId="259" fontId="93" fillId="0" borderId="12">
      <alignment horizontal="right" vertical="center"/>
    </xf>
    <xf numFmtId="49" fontId="67" fillId="0" borderId="0" applyFill="0" applyBorder="0" applyAlignment="0"/>
    <xf numFmtId="0" fontId="16" fillId="0" borderId="0" applyFill="0" applyBorder="0" applyAlignment="0"/>
    <xf numFmtId="0" fontId="16" fillId="0" borderId="0" applyFill="0" applyBorder="0" applyAlignment="0"/>
    <xf numFmtId="267" fontId="16" fillId="0" borderId="0" applyFill="0" applyBorder="0" applyAlignment="0"/>
    <xf numFmtId="267" fontId="16" fillId="0" borderId="0" applyFill="0" applyBorder="0" applyAlignment="0"/>
    <xf numFmtId="182" fontId="93" fillId="0" borderId="12">
      <alignment horizontal="center"/>
    </xf>
    <xf numFmtId="269" fontId="178" fillId="0" borderId="12">
      <alignment horizontal="center"/>
    </xf>
    <xf numFmtId="182" fontId="93" fillId="0" borderId="12">
      <alignment horizontal="center"/>
    </xf>
    <xf numFmtId="270" fontId="179" fillId="0" borderId="0" applyNumberFormat="0" applyFont="0" applyFill="0" applyBorder="0" applyAlignment="0">
      <alignment horizontal="centerContinuous"/>
    </xf>
    <xf numFmtId="0" fontId="117" fillId="0" borderId="33"/>
    <xf numFmtId="0" fontId="117" fillId="0" borderId="33"/>
    <xf numFmtId="0" fontId="180" fillId="0" borderId="33"/>
    <xf numFmtId="0" fontId="93" fillId="0" borderId="0" applyNumberFormat="0" applyFill="0" applyBorder="0" applyAlignment="0" applyProtection="0"/>
    <xf numFmtId="0" fontId="9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74" fillId="0" borderId="5" applyNumberFormat="0" applyBorder="0" applyAlignment="0"/>
    <xf numFmtId="0" fontId="181" fillId="0" borderId="14" applyNumberFormat="0" applyBorder="0" applyAlignment="0">
      <alignment horizontal="center"/>
    </xf>
    <xf numFmtId="3" fontId="182" fillId="0" borderId="7" applyNumberFormat="0" applyBorder="0" applyAlignment="0"/>
    <xf numFmtId="0" fontId="183" fillId="0" borderId="5">
      <alignment horizontal="center" vertical="center" wrapText="1"/>
    </xf>
    <xf numFmtId="0" fontId="184" fillId="0" borderId="0">
      <alignment horizontal="center"/>
    </xf>
    <xf numFmtId="40" fontId="51" fillId="0" borderId="0"/>
    <xf numFmtId="3" fontId="185" fillId="0" borderId="0" applyNumberFormat="0" applyFill="0" applyBorder="0" applyAlignment="0" applyProtection="0">
      <alignment horizontal="center" wrapText="1"/>
    </xf>
    <xf numFmtId="0" fontId="186" fillId="0" borderId="10" applyBorder="0" applyAlignment="0">
      <alignment horizontal="center" vertical="center"/>
    </xf>
    <xf numFmtId="0" fontId="187" fillId="0" borderId="0" applyNumberFormat="0" applyFill="0" applyBorder="0" applyAlignment="0" applyProtection="0">
      <alignment horizontal="centerContinuous"/>
    </xf>
    <xf numFmtId="0" fontId="120" fillId="0" borderId="34" applyNumberFormat="0" applyFill="0" applyBorder="0" applyAlignment="0" applyProtection="0">
      <alignment horizontal="center" vertical="center" wrapText="1"/>
    </xf>
    <xf numFmtId="0" fontId="188" fillId="0" borderId="0" applyNumberFormat="0" applyFill="0" applyBorder="0" applyAlignment="0" applyProtection="0"/>
    <xf numFmtId="0" fontId="189" fillId="0" borderId="35" applyNumberFormat="0" applyBorder="0" applyAlignment="0">
      <alignment vertical="center"/>
    </xf>
    <xf numFmtId="0" fontId="16" fillId="0" borderId="18" applyNumberFormat="0" applyFont="0" applyFill="0" applyAlignment="0" applyProtection="0"/>
    <xf numFmtId="0" fontId="190" fillId="0" borderId="36" applyNumberFormat="0" applyAlignment="0">
      <alignment horizontal="center"/>
    </xf>
    <xf numFmtId="0" fontId="150" fillId="0" borderId="37">
      <alignment horizontal="center"/>
    </xf>
    <xf numFmtId="0" fontId="150" fillId="0" borderId="37">
      <alignment horizontal="center"/>
    </xf>
    <xf numFmtId="164" fontId="16" fillId="0" borderId="0" applyFont="0" applyFill="0" applyBorder="0" applyAlignment="0" applyProtection="0"/>
    <xf numFmtId="271" fontId="16" fillId="0" borderId="0" applyFont="0" applyFill="0" applyBorder="0" applyAlignment="0" applyProtection="0"/>
    <xf numFmtId="244" fontId="130" fillId="0" borderId="0" applyFont="0" applyFill="0" applyBorder="0" applyAlignment="0" applyProtection="0"/>
    <xf numFmtId="185" fontId="16" fillId="0" borderId="0" applyFont="0" applyFill="0" applyBorder="0" applyAlignment="0" applyProtection="0"/>
    <xf numFmtId="272" fontId="16" fillId="0" borderId="0" applyFont="0" applyFill="0" applyBorder="0" applyAlignment="0" applyProtection="0"/>
    <xf numFmtId="0" fontId="31" fillId="0" borderId="38">
      <alignment horizontal="center"/>
    </xf>
    <xf numFmtId="267" fontId="93" fillId="0" borderId="0"/>
    <xf numFmtId="273" fontId="115" fillId="0" borderId="0"/>
    <xf numFmtId="267" fontId="93" fillId="0" borderId="0"/>
    <xf numFmtId="274" fontId="93" fillId="0" borderId="6"/>
    <xf numFmtId="275" fontId="115" fillId="0" borderId="6"/>
    <xf numFmtId="274" fontId="93" fillId="0" borderId="6"/>
    <xf numFmtId="0" fontId="36" fillId="0" borderId="0"/>
    <xf numFmtId="0" fontId="36" fillId="0" borderId="0"/>
    <xf numFmtId="3" fontId="93" fillId="0" borderId="0" applyNumberFormat="0" applyBorder="0" applyAlignment="0" applyProtection="0">
      <alignment horizontal="centerContinuous"/>
      <protection locked="0"/>
    </xf>
    <xf numFmtId="3" fontId="73" fillId="0" borderId="0">
      <protection locked="0"/>
    </xf>
    <xf numFmtId="3" fontId="73" fillId="0" borderId="0">
      <protection locked="0"/>
    </xf>
    <xf numFmtId="0" fontId="36" fillId="0" borderId="0"/>
    <xf numFmtId="0" fontId="36" fillId="0" borderId="0"/>
    <xf numFmtId="5" fontId="191" fillId="40" borderId="10">
      <alignment vertical="top"/>
    </xf>
    <xf numFmtId="0" fontId="49" fillId="41" borderId="6">
      <alignment horizontal="left" vertical="center"/>
    </xf>
    <xf numFmtId="6" fontId="192" fillId="42" borderId="10"/>
    <xf numFmtId="5" fontId="34" fillId="0" borderId="10">
      <alignment horizontal="left" vertical="top"/>
    </xf>
    <xf numFmtId="0" fontId="193" fillId="43" borderId="0">
      <alignment horizontal="left" vertical="center"/>
    </xf>
    <xf numFmtId="5" fontId="58" fillId="0" borderId="4">
      <alignment horizontal="left" vertical="top"/>
    </xf>
    <xf numFmtId="0" fontId="194" fillId="0" borderId="4">
      <alignment horizontal="left" vertical="center"/>
    </xf>
    <xf numFmtId="0" fontId="16" fillId="0" borderId="0" applyFont="0" applyFill="0" applyBorder="0" applyAlignment="0" applyProtection="0"/>
    <xf numFmtId="0" fontId="16" fillId="0" borderId="0" applyFont="0" applyFill="0" applyBorder="0" applyAlignment="0" applyProtection="0"/>
    <xf numFmtId="42" fontId="54" fillId="0" borderId="0" applyFont="0" applyFill="0" applyBorder="0" applyAlignment="0" applyProtection="0"/>
    <xf numFmtId="276" fontId="16" fillId="0" borderId="0" applyFont="0" applyFill="0" applyBorder="0" applyAlignment="0" applyProtection="0"/>
    <xf numFmtId="42" fontId="113" fillId="0" borderId="0" applyFont="0" applyFill="0" applyBorder="0" applyAlignment="0" applyProtection="0"/>
    <xf numFmtId="44" fontId="113" fillId="0" borderId="0" applyFont="0" applyFill="0" applyBorder="0" applyAlignment="0" applyProtection="0"/>
    <xf numFmtId="0" fontId="195" fillId="0" borderId="0" applyNumberFormat="0" applyFill="0" applyBorder="0" applyAlignment="0" applyProtection="0"/>
    <xf numFmtId="0" fontId="196" fillId="0" borderId="0" applyNumberFormat="0" applyFont="0" applyFill="0" applyBorder="0" applyProtection="0">
      <alignment horizontal="center" vertical="center" wrapText="1"/>
    </xf>
    <xf numFmtId="0" fontId="16" fillId="0" borderId="0" applyFont="0" applyFill="0" applyBorder="0" applyAlignment="0" applyProtection="0"/>
    <xf numFmtId="0" fontId="16" fillId="0" borderId="0" applyFont="0" applyFill="0" applyBorder="0" applyAlignment="0" applyProtection="0"/>
    <xf numFmtId="0" fontId="86" fillId="0" borderId="39" applyFont="0" applyBorder="0" applyAlignment="0">
      <alignment horizontal="center"/>
    </xf>
    <xf numFmtId="164" fontId="10" fillId="0" borderId="0" applyFont="0" applyFill="0" applyBorder="0" applyAlignment="0" applyProtection="0"/>
    <xf numFmtId="42" fontId="197" fillId="0" borderId="0" applyFont="0" applyFill="0" applyBorder="0" applyAlignment="0" applyProtection="0"/>
    <xf numFmtId="44" fontId="197" fillId="0" borderId="0" applyFont="0" applyFill="0" applyBorder="0" applyAlignment="0" applyProtection="0"/>
    <xf numFmtId="0" fontId="197" fillId="0" borderId="0"/>
    <xf numFmtId="9" fontId="198" fillId="0" borderId="0" applyBorder="0" applyAlignment="0" applyProtection="0"/>
    <xf numFmtId="0" fontId="199" fillId="0" borderId="17"/>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44" fillId="0" borderId="0" applyFont="0" applyFill="0" applyBorder="0" applyAlignment="0" applyProtection="0"/>
    <xf numFmtId="0" fontId="144" fillId="0" borderId="0" applyFont="0" applyFill="0" applyBorder="0" applyAlignment="0" applyProtection="0"/>
    <xf numFmtId="185" fontId="16" fillId="0" borderId="0" applyFont="0" applyFill="0" applyBorder="0" applyAlignment="0" applyProtection="0"/>
    <xf numFmtId="214" fontId="16" fillId="0" borderId="0" applyFont="0" applyFill="0" applyBorder="0" applyAlignment="0" applyProtection="0"/>
    <xf numFmtId="0" fontId="144" fillId="0" borderId="0"/>
    <xf numFmtId="0" fontId="200"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44" fontId="16" fillId="0" borderId="0" applyFont="0" applyFill="0" applyBorder="0" applyAlignment="0" applyProtection="0"/>
    <xf numFmtId="42" fontId="16" fillId="0" borderId="0" applyFont="0" applyFill="0" applyBorder="0" applyAlignment="0" applyProtection="0"/>
    <xf numFmtId="0" fontId="50" fillId="0" borderId="0"/>
    <xf numFmtId="0" fontId="3"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32">
    <xf numFmtId="0" fontId="0" fillId="0" borderId="0" xfId="0"/>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1" fontId="13" fillId="0" borderId="0" xfId="27" applyNumberFormat="1" applyFont="1" applyFill="1" applyAlignment="1">
      <alignment vertical="center"/>
    </xf>
    <xf numFmtId="1" fontId="13" fillId="0" borderId="0" xfId="27" applyNumberFormat="1" applyFont="1" applyFill="1" applyAlignment="1">
      <alignment horizontal="center" vertical="center"/>
    </xf>
    <xf numFmtId="1" fontId="13" fillId="0" borderId="0" xfId="27" applyNumberFormat="1" applyFont="1" applyFill="1" applyAlignment="1">
      <alignment vertical="center" wrapText="1"/>
    </xf>
    <xf numFmtId="1" fontId="13" fillId="0" borderId="0" xfId="27" applyNumberFormat="1" applyFont="1" applyFill="1" applyAlignment="1">
      <alignment horizontal="center" vertical="center" wrapText="1"/>
    </xf>
    <xf numFmtId="1" fontId="13" fillId="0" borderId="0" xfId="27" applyNumberFormat="1" applyFont="1" applyFill="1" applyAlignment="1">
      <alignment horizontal="right" vertical="center"/>
    </xf>
    <xf numFmtId="1" fontId="18" fillId="0" borderId="0" xfId="27" applyNumberFormat="1" applyFont="1" applyFill="1" applyAlignment="1">
      <alignment vertical="center"/>
    </xf>
    <xf numFmtId="3" fontId="13" fillId="0" borderId="6" xfId="27" applyNumberFormat="1" applyFont="1" applyFill="1" applyBorder="1" applyAlignment="1">
      <alignment horizontal="center" vertical="center" wrapText="1"/>
    </xf>
    <xf numFmtId="3" fontId="13" fillId="0" borderId="0" xfId="27" applyNumberFormat="1" applyFont="1" applyBorder="1" applyAlignment="1">
      <alignment horizontal="center" vertical="center" wrapText="1"/>
    </xf>
    <xf numFmtId="3" fontId="13" fillId="0" borderId="6" xfId="27" applyNumberFormat="1" applyFont="1" applyBorder="1" applyAlignment="1">
      <alignment horizontal="center" vertical="center" wrapText="1"/>
    </xf>
    <xf numFmtId="3" fontId="13" fillId="0" borderId="6" xfId="27" quotePrefix="1" applyNumberFormat="1" applyFont="1" applyFill="1" applyBorder="1" applyAlignment="1">
      <alignment horizontal="center" vertical="center" wrapText="1"/>
    </xf>
    <xf numFmtId="3" fontId="13" fillId="0" borderId="0" xfId="27" applyNumberFormat="1" applyFont="1" applyFill="1" applyBorder="1" applyAlignment="1">
      <alignment vertical="center" wrapText="1"/>
    </xf>
    <xf numFmtId="1" fontId="13" fillId="0" borderId="7" xfId="27" applyNumberFormat="1" applyFont="1" applyFill="1" applyBorder="1" applyAlignment="1">
      <alignment horizontal="center" vertical="center"/>
    </xf>
    <xf numFmtId="1" fontId="11" fillId="0" borderId="7" xfId="27" applyNumberFormat="1" applyFont="1" applyFill="1" applyBorder="1" applyAlignment="1">
      <alignment horizontal="center" vertical="center" wrapText="1"/>
    </xf>
    <xf numFmtId="1" fontId="13" fillId="0" borderId="7" xfId="27" applyNumberFormat="1" applyFont="1" applyFill="1" applyBorder="1" applyAlignment="1">
      <alignment horizontal="center" vertical="center" wrapText="1"/>
    </xf>
    <xf numFmtId="1" fontId="13" fillId="0" borderId="7" xfId="27" applyNumberFormat="1" applyFont="1" applyFill="1" applyBorder="1" applyAlignment="1">
      <alignment horizontal="right" vertical="center"/>
    </xf>
    <xf numFmtId="1" fontId="11" fillId="0" borderId="5" xfId="27" applyNumberFormat="1" applyFont="1" applyFill="1" applyBorder="1" applyAlignment="1">
      <alignment horizontal="center" vertical="center"/>
    </xf>
    <xf numFmtId="1" fontId="11" fillId="0" borderId="5" xfId="27" applyNumberFormat="1" applyFont="1" applyFill="1" applyBorder="1" applyAlignment="1">
      <alignment horizontal="center" vertical="center" wrapText="1"/>
    </xf>
    <xf numFmtId="1" fontId="11" fillId="0" borderId="5" xfId="27" applyNumberFormat="1" applyFont="1" applyFill="1" applyBorder="1" applyAlignment="1">
      <alignment horizontal="right" vertical="center"/>
    </xf>
    <xf numFmtId="1" fontId="11" fillId="0" borderId="0" xfId="27" applyNumberFormat="1" applyFont="1" applyFill="1" applyAlignment="1">
      <alignment vertical="center"/>
    </xf>
    <xf numFmtId="1" fontId="19" fillId="0" borderId="5" xfId="27" applyNumberFormat="1" applyFont="1" applyFill="1" applyBorder="1" applyAlignment="1">
      <alignment horizontal="center" vertical="center"/>
    </xf>
    <xf numFmtId="1" fontId="19" fillId="0" borderId="5" xfId="27" applyNumberFormat="1" applyFont="1" applyFill="1" applyBorder="1" applyAlignment="1">
      <alignment horizontal="center" vertical="center" wrapText="1"/>
    </xf>
    <xf numFmtId="1" fontId="19" fillId="0" borderId="5" xfId="27" applyNumberFormat="1" applyFont="1" applyFill="1" applyBorder="1" applyAlignment="1">
      <alignment horizontal="right" vertical="center"/>
    </xf>
    <xf numFmtId="1" fontId="19" fillId="0" borderId="0" xfId="27" applyNumberFormat="1" applyFont="1" applyFill="1" applyAlignment="1">
      <alignment vertical="center"/>
    </xf>
    <xf numFmtId="1" fontId="13" fillId="0" borderId="5" xfId="27" applyNumberFormat="1" applyFont="1" applyFill="1" applyBorder="1" applyAlignment="1">
      <alignment horizontal="center" vertical="center"/>
    </xf>
    <xf numFmtId="1" fontId="13" fillId="0" borderId="5" xfId="27" applyNumberFormat="1" applyFont="1" applyFill="1" applyBorder="1" applyAlignment="1">
      <alignment horizontal="center" vertical="center" wrapText="1"/>
    </xf>
    <xf numFmtId="1" fontId="13" fillId="0" borderId="5" xfId="27" applyNumberFormat="1" applyFont="1" applyFill="1" applyBorder="1" applyAlignment="1">
      <alignment horizontal="right" vertical="center"/>
    </xf>
    <xf numFmtId="1" fontId="13" fillId="0" borderId="8" xfId="27" applyNumberFormat="1" applyFont="1" applyFill="1" applyBorder="1" applyAlignment="1">
      <alignment horizontal="center" vertical="center"/>
    </xf>
    <xf numFmtId="1" fontId="13" fillId="0" borderId="8" xfId="27" applyNumberFormat="1" applyFont="1" applyFill="1" applyBorder="1" applyAlignment="1">
      <alignment vertical="center" wrapText="1"/>
    </xf>
    <xf numFmtId="1" fontId="13" fillId="0" borderId="8" xfId="27" applyNumberFormat="1" applyFont="1" applyFill="1" applyBorder="1" applyAlignment="1">
      <alignment horizontal="center" vertical="center" wrapText="1"/>
    </xf>
    <xf numFmtId="1" fontId="13" fillId="0" borderId="8" xfId="27" applyNumberFormat="1" applyFont="1" applyFill="1" applyBorder="1" applyAlignment="1">
      <alignment horizontal="right" vertical="center"/>
    </xf>
    <xf numFmtId="1" fontId="13" fillId="0" borderId="0" xfId="27" applyNumberFormat="1" applyFont="1" applyFill="1" applyBorder="1" applyAlignment="1">
      <alignment horizontal="center" vertical="center"/>
    </xf>
    <xf numFmtId="1" fontId="13" fillId="0" borderId="0" xfId="27" applyNumberFormat="1" applyFont="1" applyFill="1" applyBorder="1" applyAlignment="1">
      <alignment vertical="center" wrapText="1"/>
    </xf>
    <xf numFmtId="1" fontId="13" fillId="0" borderId="0" xfId="27" applyNumberFormat="1" applyFont="1" applyFill="1" applyBorder="1" applyAlignment="1">
      <alignment horizontal="center" vertical="center" wrapText="1"/>
    </xf>
    <xf numFmtId="1" fontId="13" fillId="0" borderId="0" xfId="27" applyNumberFormat="1" applyFont="1" applyFill="1" applyBorder="1" applyAlignment="1">
      <alignment horizontal="right" vertical="center"/>
    </xf>
    <xf numFmtId="1" fontId="21" fillId="0" borderId="0" xfId="27" applyNumberFormat="1" applyFont="1" applyFill="1" applyAlignment="1">
      <alignment vertical="center" wrapText="1"/>
    </xf>
    <xf numFmtId="1" fontId="22" fillId="0" borderId="0" xfId="27" applyNumberFormat="1" applyFont="1" applyFill="1" applyAlignment="1">
      <alignment vertical="center"/>
    </xf>
    <xf numFmtId="1" fontId="15" fillId="0" borderId="0" xfId="27" applyNumberFormat="1" applyFont="1" applyFill="1" applyAlignment="1">
      <alignment vertical="center"/>
    </xf>
    <xf numFmtId="1" fontId="23" fillId="0" borderId="0" xfId="27" applyNumberFormat="1" applyFont="1" applyFill="1" applyAlignment="1">
      <alignment vertical="center"/>
    </xf>
    <xf numFmtId="1" fontId="11" fillId="0" borderId="9" xfId="27" applyNumberFormat="1" applyFont="1" applyFill="1" applyBorder="1" applyAlignment="1">
      <alignment vertical="center" wrapText="1"/>
    </xf>
    <xf numFmtId="1" fontId="13" fillId="0" borderId="5" xfId="27" applyNumberFormat="1" applyFont="1" applyFill="1" applyBorder="1" applyAlignment="1">
      <alignment vertical="center" wrapText="1"/>
    </xf>
    <xf numFmtId="1" fontId="13" fillId="0" borderId="5" xfId="27" quotePrefix="1" applyNumberFormat="1" applyFont="1" applyFill="1" applyBorder="1" applyAlignment="1">
      <alignment vertical="center" wrapText="1"/>
    </xf>
    <xf numFmtId="1" fontId="19" fillId="0" borderId="9" xfId="27" applyNumberFormat="1" applyFont="1" applyFill="1" applyBorder="1" applyAlignment="1">
      <alignment vertical="center" wrapText="1"/>
    </xf>
    <xf numFmtId="1" fontId="22" fillId="0" borderId="0" xfId="27" applyNumberFormat="1" applyFont="1" applyFill="1" applyAlignment="1">
      <alignment horizontal="center" vertical="center"/>
    </xf>
    <xf numFmtId="1" fontId="13" fillId="0" borderId="0" xfId="27" applyNumberFormat="1" applyFont="1" applyFill="1" applyAlignment="1">
      <alignment horizontal="left" vertical="center" wrapText="1"/>
    </xf>
    <xf numFmtId="1" fontId="14" fillId="0" borderId="0" xfId="27" applyNumberFormat="1" applyFont="1" applyFill="1" applyAlignment="1">
      <alignment vertical="center"/>
    </xf>
    <xf numFmtId="1" fontId="9" fillId="0" borderId="0" xfId="27" applyNumberFormat="1" applyFont="1" applyFill="1" applyAlignment="1">
      <alignment vertical="center"/>
    </xf>
    <xf numFmtId="1" fontId="26" fillId="0" borderId="0" xfId="27" applyNumberFormat="1" applyFont="1" applyFill="1" applyAlignment="1">
      <alignment vertical="center"/>
    </xf>
    <xf numFmtId="3" fontId="27" fillId="0" borderId="0" xfId="27" applyNumberFormat="1" applyFont="1" applyBorder="1" applyAlignment="1">
      <alignment vertical="center" wrapText="1"/>
    </xf>
    <xf numFmtId="3" fontId="27" fillId="0" borderId="0" xfId="27" applyNumberFormat="1" applyFont="1" applyFill="1" applyBorder="1" applyAlignment="1">
      <alignment vertical="center" wrapText="1"/>
    </xf>
    <xf numFmtId="1" fontId="9" fillId="0" borderId="7" xfId="27" applyNumberFormat="1" applyFont="1" applyFill="1" applyBorder="1" applyAlignment="1">
      <alignment horizontal="center" vertical="center"/>
    </xf>
    <xf numFmtId="1" fontId="9" fillId="0" borderId="7" xfId="27" applyNumberFormat="1" applyFont="1" applyFill="1" applyBorder="1" applyAlignment="1">
      <alignment horizontal="center" vertical="center" wrapText="1"/>
    </xf>
    <xf numFmtId="1" fontId="9" fillId="0" borderId="7" xfId="27" applyNumberFormat="1" applyFont="1" applyFill="1" applyBorder="1" applyAlignment="1">
      <alignment horizontal="right" vertical="center"/>
    </xf>
    <xf numFmtId="1" fontId="6" fillId="0" borderId="5" xfId="27" applyNumberFormat="1" applyFont="1" applyFill="1" applyBorder="1" applyAlignment="1">
      <alignment horizontal="center" vertical="center"/>
    </xf>
    <xf numFmtId="1" fontId="6" fillId="0" borderId="9" xfId="27" applyNumberFormat="1" applyFont="1" applyFill="1" applyBorder="1" applyAlignment="1">
      <alignment vertical="center" wrapText="1"/>
    </xf>
    <xf numFmtId="1" fontId="6" fillId="0" borderId="5" xfId="27" applyNumberFormat="1" applyFont="1" applyFill="1" applyBorder="1" applyAlignment="1">
      <alignment horizontal="center" vertical="center" wrapText="1"/>
    </xf>
    <xf numFmtId="1" fontId="6" fillId="0" borderId="5" xfId="27" applyNumberFormat="1" applyFont="1" applyFill="1" applyBorder="1" applyAlignment="1">
      <alignment horizontal="right" vertical="center"/>
    </xf>
    <xf numFmtId="1" fontId="12" fillId="0" borderId="0" xfId="27" applyNumberFormat="1" applyFont="1" applyFill="1" applyAlignment="1">
      <alignment vertical="center"/>
    </xf>
    <xf numFmtId="1" fontId="9" fillId="0" borderId="5" xfId="27" applyNumberFormat="1" applyFont="1" applyFill="1" applyBorder="1" applyAlignment="1">
      <alignment horizontal="center" vertical="center"/>
    </xf>
    <xf numFmtId="1" fontId="9" fillId="0" borderId="5" xfId="27" applyNumberFormat="1" applyFont="1" applyFill="1" applyBorder="1" applyAlignment="1">
      <alignment vertical="center" wrapText="1"/>
    </xf>
    <xf numFmtId="1" fontId="9" fillId="0" borderId="5" xfId="27" applyNumberFormat="1" applyFont="1" applyFill="1" applyBorder="1" applyAlignment="1">
      <alignment horizontal="center" vertical="center" wrapText="1"/>
    </xf>
    <xf numFmtId="1" fontId="9" fillId="0" borderId="5" xfId="27" applyNumberFormat="1" applyFont="1" applyFill="1" applyBorder="1" applyAlignment="1">
      <alignment horizontal="right" vertical="center"/>
    </xf>
    <xf numFmtId="1" fontId="9" fillId="0" borderId="5" xfId="27" quotePrefix="1" applyNumberFormat="1" applyFont="1" applyFill="1" applyBorder="1" applyAlignment="1">
      <alignment vertical="center" wrapText="1"/>
    </xf>
    <xf numFmtId="1" fontId="6" fillId="0" borderId="5" xfId="27" applyNumberFormat="1" applyFont="1" applyFill="1" applyBorder="1" applyAlignment="1">
      <alignment vertical="center" wrapText="1"/>
    </xf>
    <xf numFmtId="1" fontId="9" fillId="0" borderId="8" xfId="27" applyNumberFormat="1" applyFont="1" applyFill="1" applyBorder="1" applyAlignment="1">
      <alignment horizontal="center" vertical="center"/>
    </xf>
    <xf numFmtId="1" fontId="9" fillId="0" borderId="8" xfId="27" applyNumberFormat="1" applyFont="1" applyFill="1" applyBorder="1" applyAlignment="1">
      <alignment vertical="center" wrapText="1"/>
    </xf>
    <xf numFmtId="1" fontId="9" fillId="0" borderId="8" xfId="27" applyNumberFormat="1" applyFont="1" applyFill="1" applyBorder="1" applyAlignment="1">
      <alignment horizontal="center" vertical="center" wrapText="1"/>
    </xf>
    <xf numFmtId="1" fontId="9" fillId="0" borderId="8" xfId="27" applyNumberFormat="1" applyFont="1" applyFill="1" applyBorder="1" applyAlignment="1">
      <alignment horizontal="right" vertical="center"/>
    </xf>
    <xf numFmtId="1" fontId="14" fillId="0" borderId="8" xfId="27" applyNumberFormat="1" applyFont="1" applyFill="1" applyBorder="1" applyAlignment="1">
      <alignment horizontal="right" vertical="center"/>
    </xf>
    <xf numFmtId="1" fontId="9" fillId="0" borderId="0" xfId="27" applyNumberFormat="1" applyFont="1" applyFill="1" applyBorder="1" applyAlignment="1">
      <alignment horizontal="center" vertical="center"/>
    </xf>
    <xf numFmtId="1" fontId="9" fillId="0" borderId="0" xfId="27" applyNumberFormat="1" applyFont="1" applyFill="1" applyBorder="1" applyAlignment="1">
      <alignment vertical="center" wrapText="1"/>
    </xf>
    <xf numFmtId="1" fontId="9" fillId="0" borderId="0" xfId="27" applyNumberFormat="1" applyFont="1" applyFill="1" applyBorder="1" applyAlignment="1">
      <alignment horizontal="center" vertical="center" wrapText="1"/>
    </xf>
    <xf numFmtId="1" fontId="9" fillId="0" borderId="0" xfId="27" applyNumberFormat="1" applyFont="1" applyFill="1" applyBorder="1" applyAlignment="1">
      <alignment horizontal="right" vertical="center"/>
    </xf>
    <xf numFmtId="1" fontId="14" fillId="0" borderId="0" xfId="27" applyNumberFormat="1" applyFont="1" applyFill="1" applyBorder="1" applyAlignment="1">
      <alignment horizontal="right" vertical="center"/>
    </xf>
    <xf numFmtId="1" fontId="9" fillId="0" borderId="0" xfId="27" applyNumberFormat="1" applyFont="1" applyFill="1" applyAlignment="1">
      <alignment horizontal="center" vertical="center"/>
    </xf>
    <xf numFmtId="1" fontId="6" fillId="0" borderId="0" xfId="27" applyNumberFormat="1" applyFont="1" applyFill="1" applyAlignment="1">
      <alignment vertical="center" wrapText="1"/>
    </xf>
    <xf numFmtId="1" fontId="9" fillId="0" borderId="0" xfId="27" applyNumberFormat="1" applyFont="1" applyFill="1" applyAlignment="1">
      <alignment horizontal="right" vertical="center"/>
    </xf>
    <xf numFmtId="1" fontId="14" fillId="0" borderId="0" xfId="27" applyNumberFormat="1" applyFont="1" applyFill="1" applyAlignment="1">
      <alignment horizontal="right" vertical="center"/>
    </xf>
    <xf numFmtId="1" fontId="9" fillId="0" borderId="0" xfId="27" applyNumberFormat="1" applyFont="1" applyFill="1" applyAlignment="1">
      <alignment horizontal="center" vertical="center" wrapText="1"/>
    </xf>
    <xf numFmtId="1" fontId="9" fillId="0" borderId="0" xfId="27" quotePrefix="1" applyNumberFormat="1" applyFont="1" applyFill="1" applyAlignment="1">
      <alignment vertical="center" wrapText="1"/>
    </xf>
    <xf numFmtId="1" fontId="9" fillId="0" borderId="0" xfId="27" applyNumberFormat="1" applyFont="1" applyFill="1" applyAlignment="1">
      <alignment vertical="center" wrapText="1"/>
    </xf>
    <xf numFmtId="1" fontId="14" fillId="0" borderId="0" xfId="27" applyNumberFormat="1" applyFont="1" applyFill="1" applyAlignment="1">
      <alignment horizontal="center" vertical="center"/>
    </xf>
    <xf numFmtId="1" fontId="14" fillId="0" borderId="0" xfId="27" applyNumberFormat="1" applyFont="1" applyFill="1" applyAlignment="1">
      <alignment vertical="center" wrapText="1"/>
    </xf>
    <xf numFmtId="1" fontId="14" fillId="0" borderId="0" xfId="27" applyNumberFormat="1" applyFont="1" applyFill="1" applyAlignment="1">
      <alignment horizontal="center" vertical="center" wrapText="1"/>
    </xf>
    <xf numFmtId="1" fontId="20" fillId="0" borderId="0" xfId="27" applyNumberFormat="1" applyFont="1" applyFill="1" applyAlignment="1">
      <alignment horizontal="right" vertical="center"/>
    </xf>
    <xf numFmtId="1" fontId="17" fillId="0" borderId="0" xfId="27" applyNumberFormat="1" applyFont="1" applyFill="1" applyAlignment="1">
      <alignment vertical="center"/>
    </xf>
    <xf numFmtId="0" fontId="0" fillId="0" borderId="0" xfId="0" applyAlignment="1"/>
    <xf numFmtId="1" fontId="6" fillId="0" borderId="0" xfId="27" applyNumberFormat="1" applyFont="1" applyFill="1" applyAlignment="1">
      <alignment vertical="center"/>
    </xf>
    <xf numFmtId="0" fontId="9" fillId="0" borderId="0" xfId="0" applyFont="1" applyAlignment="1"/>
    <xf numFmtId="1" fontId="7" fillId="0" borderId="0" xfId="27" applyNumberFormat="1" applyFont="1" applyFill="1" applyAlignment="1">
      <alignment horizontal="center" vertical="center" wrapText="1"/>
    </xf>
    <xf numFmtId="3" fontId="9" fillId="0" borderId="6" xfId="27" quotePrefix="1" applyNumberFormat="1" applyFont="1" applyFill="1" applyBorder="1" applyAlignment="1">
      <alignment horizontal="center" vertical="center" wrapText="1"/>
    </xf>
    <xf numFmtId="1" fontId="6" fillId="0" borderId="7" xfId="27"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wrapText="1"/>
    </xf>
    <xf numFmtId="0" fontId="9" fillId="0" borderId="6" xfId="0" applyFont="1" applyBorder="1" applyAlignment="1">
      <alignment horizontal="center" vertical="center"/>
    </xf>
    <xf numFmtId="0" fontId="6" fillId="0" borderId="6" xfId="0" applyFont="1" applyBorder="1" applyAlignment="1">
      <alignment vertical="center"/>
    </xf>
    <xf numFmtId="0" fontId="9" fillId="0" borderId="6" xfId="0" applyFont="1" applyBorder="1" applyAlignment="1">
      <alignment vertical="center"/>
    </xf>
    <xf numFmtId="0" fontId="7" fillId="0" borderId="6" xfId="0" applyFont="1" applyBorder="1" applyAlignment="1">
      <alignment horizontal="center" vertical="center"/>
    </xf>
    <xf numFmtId="0" fontId="7" fillId="0" borderId="6" xfId="0" applyFont="1" applyBorder="1" applyAlignment="1">
      <alignment vertical="center"/>
    </xf>
    <xf numFmtId="0" fontId="6"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vertical="center"/>
    </xf>
    <xf numFmtId="0" fontId="6" fillId="0" borderId="0" xfId="0" applyFont="1"/>
    <xf numFmtId="0" fontId="9" fillId="0" borderId="0" xfId="0" applyFont="1"/>
    <xf numFmtId="0" fontId="6" fillId="0" borderId="6" xfId="0" applyFont="1" applyBorder="1" applyAlignment="1">
      <alignment horizontal="center"/>
    </xf>
    <xf numFmtId="0" fontId="9" fillId="0" borderId="6" xfId="0" applyFont="1" applyBorder="1"/>
    <xf numFmtId="0" fontId="6" fillId="0" borderId="6" xfId="0" applyFont="1" applyBorder="1"/>
    <xf numFmtId="0" fontId="9" fillId="0" borderId="0" xfId="0" applyFont="1" applyAlignment="1">
      <alignment horizontal="right"/>
    </xf>
    <xf numFmtId="0" fontId="8" fillId="0" borderId="6" xfId="0" quotePrefix="1" applyFont="1" applyBorder="1" applyAlignment="1">
      <alignment vertical="center"/>
    </xf>
    <xf numFmtId="0" fontId="7" fillId="0" borderId="6" xfId="0" quotePrefix="1" applyFont="1" applyBorder="1" applyAlignment="1">
      <alignment vertical="center"/>
    </xf>
    <xf numFmtId="0" fontId="9" fillId="0" borderId="6" xfId="0" quotePrefix="1" applyFont="1" applyBorder="1" applyAlignment="1">
      <alignment vertical="center"/>
    </xf>
    <xf numFmtId="0" fontId="9" fillId="0" borderId="0" xfId="0" applyFont="1" applyAlignment="1">
      <alignment vertical="center" wrapText="1"/>
    </xf>
    <xf numFmtId="0" fontId="9" fillId="0" borderId="6" xfId="0" applyFont="1" applyFill="1" applyBorder="1" applyAlignment="1">
      <alignment horizontal="center" vertical="center"/>
    </xf>
    <xf numFmtId="0" fontId="9" fillId="0" borderId="6" xfId="0" quotePrefix="1" applyFont="1" applyFill="1" applyBorder="1" applyAlignment="1">
      <alignment vertical="center" wrapText="1"/>
    </xf>
    <xf numFmtId="0" fontId="9" fillId="0" borderId="6" xfId="0" applyFont="1" applyFill="1" applyBorder="1" applyAlignment="1">
      <alignment vertical="center" wrapText="1"/>
    </xf>
    <xf numFmtId="0" fontId="10" fillId="0" borderId="0" xfId="0" applyFont="1" applyFill="1" applyAlignment="1">
      <alignment vertical="center"/>
    </xf>
    <xf numFmtId="0" fontId="45" fillId="0" borderId="0" xfId="0" applyFont="1" applyFill="1" applyAlignment="1">
      <alignment vertical="center"/>
    </xf>
    <xf numFmtId="0" fontId="9" fillId="0" borderId="0" xfId="0" applyFont="1" applyFill="1" applyAlignment="1">
      <alignment vertical="center"/>
    </xf>
    <xf numFmtId="0" fontId="9" fillId="0" borderId="6" xfId="0" applyFont="1" applyFill="1" applyBorder="1" applyAlignment="1">
      <alignment horizontal="left" vertical="center" wrapText="1"/>
    </xf>
    <xf numFmtId="0" fontId="13" fillId="0" borderId="6" xfId="0" applyFont="1" applyBorder="1"/>
    <xf numFmtId="0" fontId="13" fillId="0" borderId="6" xfId="0" applyFont="1" applyBorder="1" applyAlignment="1">
      <alignment horizontal="center"/>
    </xf>
    <xf numFmtId="0" fontId="11" fillId="0" borderId="6" xfId="0" applyFont="1" applyBorder="1" applyAlignment="1">
      <alignment horizontal="center"/>
    </xf>
    <xf numFmtId="0" fontId="11" fillId="0" borderId="6" xfId="0" applyFont="1" applyBorder="1"/>
    <xf numFmtId="0" fontId="46" fillId="0" borderId="0" xfId="0" applyFont="1" applyAlignment="1">
      <alignment vertical="center"/>
    </xf>
    <xf numFmtId="0" fontId="15" fillId="0" borderId="6" xfId="0" applyFont="1" applyBorder="1" applyAlignment="1">
      <alignment horizontal="center"/>
    </xf>
    <xf numFmtId="0" fontId="13" fillId="0" borderId="6" xfId="0" applyFont="1" applyBorder="1" applyAlignment="1">
      <alignment wrapText="1"/>
    </xf>
    <xf numFmtId="0" fontId="15" fillId="0" borderId="6" xfId="0" applyFont="1" applyBorder="1" applyAlignment="1">
      <alignment wrapText="1"/>
    </xf>
    <xf numFmtId="0" fontId="11" fillId="0" borderId="6" xfId="0" applyFont="1" applyBorder="1" applyAlignment="1">
      <alignment wrapText="1"/>
    </xf>
    <xf numFmtId="3" fontId="9" fillId="0" borderId="6" xfId="0" applyNumberFormat="1" applyFont="1" applyFill="1" applyBorder="1" applyAlignment="1">
      <alignment horizontal="center" vertical="center"/>
    </xf>
    <xf numFmtId="0" fontId="6" fillId="0" borderId="0" xfId="0" applyFont="1" applyFill="1" applyAlignment="1">
      <alignment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wrapText="1"/>
    </xf>
    <xf numFmtId="0" fontId="0" fillId="0" borderId="6" xfId="0" applyFont="1" applyFill="1" applyBorder="1" applyAlignment="1">
      <alignment horizontal="center" vertical="center"/>
    </xf>
    <xf numFmtId="0" fontId="0" fillId="0" borderId="6" xfId="0" applyFont="1" applyFill="1" applyBorder="1" applyAlignment="1">
      <alignment vertical="center" wrapText="1"/>
    </xf>
    <xf numFmtId="0" fontId="0" fillId="0" borderId="0" xfId="0" applyFont="1" applyFill="1" applyAlignment="1">
      <alignment vertical="center"/>
    </xf>
    <xf numFmtId="0" fontId="13" fillId="0" borderId="0" xfId="0" applyFont="1" applyAlignment="1">
      <alignment vertical="center"/>
    </xf>
    <xf numFmtId="0" fontId="9" fillId="0" borderId="6" xfId="0" applyFont="1" applyBorder="1" applyAlignment="1">
      <alignment vertical="center" wrapText="1"/>
    </xf>
    <xf numFmtId="0" fontId="8" fillId="0" borderId="0" xfId="0" applyFont="1" applyFill="1" applyAlignment="1">
      <alignment vertical="center"/>
    </xf>
    <xf numFmtId="0" fontId="19" fillId="0" borderId="0" xfId="0" applyFont="1" applyAlignment="1">
      <alignment vertical="center"/>
    </xf>
    <xf numFmtId="0" fontId="9" fillId="2" borderId="0" xfId="46" applyFont="1" applyFill="1"/>
    <xf numFmtId="0" fontId="7" fillId="2" borderId="1" xfId="46" applyFont="1" applyFill="1" applyBorder="1" applyAlignment="1">
      <alignment horizontal="center"/>
    </xf>
    <xf numFmtId="0" fontId="9" fillId="2" borderId="0" xfId="46" applyFont="1" applyFill="1" applyAlignment="1">
      <alignment horizontal="center" vertical="center" wrapText="1"/>
    </xf>
    <xf numFmtId="0" fontId="6" fillId="2" borderId="0" xfId="46" applyFont="1" applyFill="1" applyAlignment="1">
      <alignment horizontal="center" vertical="center" wrapText="1"/>
    </xf>
    <xf numFmtId="180" fontId="6" fillId="2" borderId="5" xfId="47" applyNumberFormat="1" applyFont="1" applyFill="1" applyBorder="1" applyAlignment="1">
      <alignment horizontal="center" vertical="center" wrapText="1"/>
    </xf>
    <xf numFmtId="168" fontId="6" fillId="0" borderId="5" xfId="48" applyNumberFormat="1" applyFont="1" applyFill="1" applyBorder="1" applyAlignment="1">
      <alignment vertical="center"/>
    </xf>
    <xf numFmtId="0" fontId="6" fillId="2" borderId="5" xfId="46" applyFont="1" applyFill="1" applyBorder="1" applyAlignment="1">
      <alignment horizontal="center" vertical="center"/>
    </xf>
    <xf numFmtId="0" fontId="6" fillId="2" borderId="5" xfId="46" applyFont="1" applyFill="1" applyBorder="1" applyAlignment="1">
      <alignment horizontal="left" vertical="center" wrapText="1"/>
    </xf>
    <xf numFmtId="180" fontId="6" fillId="2" borderId="5" xfId="47" applyNumberFormat="1" applyFont="1" applyFill="1" applyBorder="1" applyAlignment="1">
      <alignment horizontal="center" vertical="center"/>
    </xf>
    <xf numFmtId="0" fontId="9" fillId="2" borderId="5" xfId="46" applyFont="1" applyFill="1" applyBorder="1" applyAlignment="1">
      <alignment horizontal="center" vertical="center"/>
    </xf>
    <xf numFmtId="0" fontId="9" fillId="2" borderId="5" xfId="49" applyFont="1" applyFill="1" applyBorder="1" applyAlignment="1">
      <alignment horizontal="left" vertical="center" wrapText="1"/>
    </xf>
    <xf numFmtId="180" fontId="9" fillId="2" borderId="5" xfId="47" applyNumberFormat="1" applyFont="1" applyFill="1" applyBorder="1" applyAlignment="1">
      <alignment horizontal="center" vertical="center"/>
    </xf>
    <xf numFmtId="180" fontId="9" fillId="0" borderId="5" xfId="47" applyNumberFormat="1" applyFont="1" applyFill="1" applyBorder="1" applyAlignment="1">
      <alignment horizontal="center" vertical="center"/>
    </xf>
    <xf numFmtId="180" fontId="9" fillId="2" borderId="5" xfId="50" applyNumberFormat="1" applyFont="1" applyFill="1" applyBorder="1" applyAlignment="1">
      <alignment horizontal="center" vertical="center"/>
    </xf>
    <xf numFmtId="180" fontId="9" fillId="2" borderId="5" xfId="51" applyNumberFormat="1" applyFont="1" applyFill="1" applyBorder="1" applyAlignment="1">
      <alignment horizontal="center" vertical="center"/>
    </xf>
    <xf numFmtId="0" fontId="9" fillId="2" borderId="5" xfId="49" applyFont="1" applyFill="1" applyBorder="1" applyAlignment="1">
      <alignment vertical="center" wrapText="1"/>
    </xf>
    <xf numFmtId="180" fontId="9" fillId="0" borderId="5" xfId="47" applyNumberFormat="1" applyFont="1" applyFill="1" applyBorder="1" applyAlignment="1">
      <alignment vertical="center"/>
    </xf>
    <xf numFmtId="180" fontId="9" fillId="2" borderId="5" xfId="47" applyNumberFormat="1" applyFont="1" applyFill="1" applyBorder="1" applyAlignment="1">
      <alignment horizontal="center" vertical="center" wrapText="1"/>
    </xf>
    <xf numFmtId="0" fontId="9" fillId="0" borderId="5" xfId="49" applyFont="1" applyBorder="1" applyAlignment="1">
      <alignment vertical="center" wrapText="1"/>
    </xf>
    <xf numFmtId="0" fontId="9" fillId="0" borderId="5" xfId="46" applyFont="1" applyBorder="1" applyAlignment="1">
      <alignment horizontal="center" vertical="center"/>
    </xf>
    <xf numFmtId="180" fontId="9" fillId="0" borderId="5" xfId="47" applyNumberFormat="1" applyFont="1" applyFill="1" applyBorder="1" applyAlignment="1">
      <alignment horizontal="center" vertical="center" wrapText="1"/>
    </xf>
    <xf numFmtId="180" fontId="9" fillId="0" borderId="5" xfId="47" applyNumberFormat="1" applyFont="1" applyBorder="1" applyAlignment="1">
      <alignment horizontal="center" vertical="center" wrapText="1"/>
    </xf>
    <xf numFmtId="180" fontId="9" fillId="2" borderId="5" xfId="47" applyNumberFormat="1" applyFont="1" applyFill="1" applyBorder="1" applyAlignment="1">
      <alignment horizontal="right" vertical="center"/>
    </xf>
    <xf numFmtId="180" fontId="9" fillId="2" borderId="5" xfId="47" applyNumberFormat="1" applyFont="1" applyFill="1" applyBorder="1" applyAlignment="1">
      <alignment horizontal="right" vertical="center" wrapText="1"/>
    </xf>
    <xf numFmtId="3" fontId="9" fillId="2" borderId="5" xfId="46" applyNumberFormat="1" applyFont="1" applyFill="1" applyBorder="1" applyAlignment="1">
      <alignment horizontal="center" vertical="center" wrapText="1"/>
    </xf>
    <xf numFmtId="0" fontId="9" fillId="0" borderId="5" xfId="49" applyFont="1" applyFill="1" applyBorder="1" applyAlignment="1">
      <alignment vertical="center" wrapText="1"/>
    </xf>
    <xf numFmtId="0" fontId="9" fillId="0" borderId="5" xfId="46" applyFont="1" applyFill="1" applyBorder="1" applyAlignment="1">
      <alignment horizontal="center" vertical="center"/>
    </xf>
    <xf numFmtId="3" fontId="9" fillId="0" borderId="5" xfId="46" applyNumberFormat="1" applyFont="1" applyFill="1" applyBorder="1" applyAlignment="1">
      <alignment horizontal="center" vertical="center" wrapText="1"/>
    </xf>
    <xf numFmtId="0" fontId="9" fillId="0" borderId="5" xfId="46" quotePrefix="1" applyFont="1" applyFill="1" applyBorder="1"/>
    <xf numFmtId="0" fontId="9" fillId="0" borderId="0" xfId="46" applyFont="1" applyFill="1"/>
    <xf numFmtId="0" fontId="9" fillId="3" borderId="0" xfId="46" applyFont="1" applyFill="1"/>
    <xf numFmtId="0" fontId="9" fillId="2" borderId="5" xfId="46" applyFont="1" applyFill="1" applyBorder="1"/>
    <xf numFmtId="0" fontId="9" fillId="2" borderId="5" xfId="46" applyFont="1" applyFill="1" applyBorder="1" applyAlignment="1">
      <alignment wrapText="1"/>
    </xf>
    <xf numFmtId="0" fontId="9" fillId="0" borderId="5" xfId="52" applyFont="1" applyBorder="1" applyAlignment="1">
      <alignment vertical="center" wrapText="1"/>
    </xf>
    <xf numFmtId="168" fontId="9" fillId="0" borderId="5" xfId="52" applyNumberFormat="1" applyFont="1" applyFill="1" applyBorder="1" applyAlignment="1">
      <alignment vertical="center" wrapText="1"/>
    </xf>
    <xf numFmtId="3" fontId="9" fillId="2" borderId="5" xfId="46" applyNumberFormat="1" applyFont="1" applyFill="1" applyBorder="1" applyAlignment="1">
      <alignment horizontal="center" vertical="center"/>
    </xf>
    <xf numFmtId="0" fontId="9" fillId="0" borderId="5" xfId="52" applyFont="1" applyFill="1" applyBorder="1" applyAlignment="1">
      <alignment vertical="center" wrapText="1"/>
    </xf>
    <xf numFmtId="0" fontId="6" fillId="2" borderId="5" xfId="49" applyFont="1" applyFill="1" applyBorder="1" applyAlignment="1">
      <alignment horizontal="left" vertical="center" wrapText="1"/>
    </xf>
    <xf numFmtId="0" fontId="6" fillId="2" borderId="5" xfId="46" applyFont="1" applyFill="1" applyBorder="1" applyAlignment="1">
      <alignment horizontal="left" vertical="center"/>
    </xf>
    <xf numFmtId="168" fontId="9" fillId="2" borderId="5" xfId="46" applyNumberFormat="1" applyFont="1" applyFill="1" applyBorder="1" applyAlignment="1">
      <alignment horizontal="center" vertical="center"/>
    </xf>
    <xf numFmtId="0" fontId="9" fillId="2" borderId="8" xfId="46" applyFont="1" applyFill="1" applyBorder="1" applyAlignment="1">
      <alignment horizontal="center" vertical="center"/>
    </xf>
    <xf numFmtId="0" fontId="9" fillId="2" borderId="8" xfId="49" applyFont="1" applyFill="1" applyBorder="1" applyAlignment="1">
      <alignment horizontal="left" vertical="center" wrapText="1"/>
    </xf>
    <xf numFmtId="180" fontId="9" fillId="2" borderId="8" xfId="47" applyNumberFormat="1" applyFont="1" applyFill="1" applyBorder="1" applyAlignment="1">
      <alignment horizontal="center" vertical="center"/>
    </xf>
    <xf numFmtId="0" fontId="9" fillId="2" borderId="0" xfId="53" applyFont="1" applyFill="1"/>
    <xf numFmtId="0" fontId="204" fillId="0" borderId="6" xfId="0" quotePrefix="1" applyFont="1" applyFill="1" applyBorder="1" applyAlignment="1">
      <alignment vertical="center" wrapText="1"/>
    </xf>
    <xf numFmtId="4" fontId="50" fillId="0" borderId="6" xfId="0" applyNumberFormat="1" applyFont="1" applyBorder="1" applyAlignment="1">
      <alignment vertical="center"/>
    </xf>
    <xf numFmtId="0" fontId="50" fillId="0" borderId="6" xfId="0" applyFont="1" applyBorder="1" applyAlignment="1">
      <alignment horizontal="center" vertical="center"/>
    </xf>
    <xf numFmtId="0" fontId="204" fillId="0" borderId="6" xfId="0" applyFont="1" applyBorder="1" applyAlignment="1">
      <alignment horizontal="center" vertical="center"/>
    </xf>
    <xf numFmtId="0" fontId="204" fillId="0" borderId="6" xfId="0" quotePrefix="1" applyFont="1" applyBorder="1" applyAlignment="1">
      <alignment horizontal="center" vertical="center"/>
    </xf>
    <xf numFmtId="0" fontId="7" fillId="2" borderId="1" xfId="46" applyFont="1" applyFill="1" applyBorder="1" applyAlignment="1">
      <alignment horizontal="right"/>
    </xf>
    <xf numFmtId="2" fontId="6" fillId="2" borderId="7" xfId="46" applyNumberFormat="1" applyFont="1" applyFill="1" applyBorder="1" applyAlignment="1">
      <alignment horizontal="center" vertical="center" wrapText="1"/>
    </xf>
    <xf numFmtId="0" fontId="207" fillId="0" borderId="6" xfId="0" applyFont="1" applyFill="1" applyBorder="1" applyAlignment="1">
      <alignment vertical="center"/>
    </xf>
    <xf numFmtId="3" fontId="204" fillId="0" borderId="6" xfId="0" applyNumberFormat="1" applyFont="1" applyFill="1" applyBorder="1" applyAlignment="1">
      <alignment vertical="center"/>
    </xf>
    <xf numFmtId="4" fontId="204" fillId="0" borderId="6" xfId="0" applyNumberFormat="1" applyFont="1" applyFill="1" applyBorder="1" applyAlignment="1">
      <alignment vertical="center"/>
    </xf>
    <xf numFmtId="0" fontId="204" fillId="0" borderId="6" xfId="0" applyFont="1" applyFill="1" applyBorder="1" applyAlignment="1">
      <alignment vertical="center"/>
    </xf>
    <xf numFmtId="4" fontId="50" fillId="0" borderId="6" xfId="0" applyNumberFormat="1" applyFont="1" applyFill="1" applyBorder="1" applyAlignment="1">
      <alignment vertical="center"/>
    </xf>
    <xf numFmtId="3" fontId="50" fillId="0" borderId="6" xfId="0" applyNumberFormat="1" applyFont="1" applyFill="1" applyBorder="1" applyAlignment="1">
      <alignment vertical="center"/>
    </xf>
    <xf numFmtId="0" fontId="50" fillId="0" borderId="6" xfId="0" applyFont="1" applyFill="1" applyBorder="1" applyAlignment="1">
      <alignment vertical="center"/>
    </xf>
    <xf numFmtId="43" fontId="50" fillId="0" borderId="6" xfId="0" applyNumberFormat="1" applyFont="1" applyFill="1" applyBorder="1" applyAlignment="1">
      <alignment vertical="center"/>
    </xf>
    <xf numFmtId="41" fontId="50" fillId="0" borderId="6" xfId="0" applyNumberFormat="1" applyFont="1" applyFill="1" applyBorder="1" applyAlignment="1">
      <alignment vertical="center"/>
    </xf>
    <xf numFmtId="0" fontId="209" fillId="0" borderId="6" xfId="0" applyFont="1" applyBorder="1" applyAlignment="1">
      <alignment vertical="center"/>
    </xf>
    <xf numFmtId="0" fontId="201" fillId="0" borderId="6" xfId="0" applyFont="1" applyBorder="1" applyAlignment="1">
      <alignment vertical="center"/>
    </xf>
    <xf numFmtId="3" fontId="50" fillId="0" borderId="6" xfId="0" applyNumberFormat="1" applyFont="1" applyBorder="1" applyAlignment="1">
      <alignment vertical="center"/>
    </xf>
    <xf numFmtId="178" fontId="50" fillId="0" borderId="6" xfId="0" applyNumberFormat="1" applyFont="1" applyFill="1" applyBorder="1" applyAlignment="1">
      <alignment vertical="center"/>
    </xf>
    <xf numFmtId="178" fontId="50" fillId="0" borderId="6" xfId="0" applyNumberFormat="1" applyFont="1" applyBorder="1" applyAlignment="1">
      <alignment vertical="center"/>
    </xf>
    <xf numFmtId="1" fontId="201" fillId="0" borderId="6" xfId="0" applyNumberFormat="1" applyFont="1" applyBorder="1" applyAlignment="1">
      <alignment vertical="center"/>
    </xf>
    <xf numFmtId="178" fontId="204" fillId="0" borderId="6" xfId="0" applyNumberFormat="1" applyFont="1" applyFill="1" applyBorder="1" applyAlignment="1">
      <alignment vertical="center"/>
    </xf>
    <xf numFmtId="0" fontId="50" fillId="0" borderId="6" xfId="0" applyFont="1" applyBorder="1" applyAlignment="1">
      <alignment vertical="center"/>
    </xf>
    <xf numFmtId="43" fontId="50" fillId="0" borderId="6" xfId="45" applyFont="1" applyFill="1" applyBorder="1" applyAlignment="1">
      <alignment vertical="center"/>
    </xf>
    <xf numFmtId="43" fontId="204" fillId="0" borderId="6" xfId="45" applyFont="1" applyFill="1" applyBorder="1" applyAlignment="1">
      <alignment vertical="center"/>
    </xf>
    <xf numFmtId="168" fontId="107" fillId="0" borderId="4" xfId="45" applyNumberFormat="1" applyFont="1" applyFill="1" applyBorder="1"/>
    <xf numFmtId="168" fontId="107" fillId="0" borderId="6" xfId="45" applyNumberFormat="1" applyFont="1" applyFill="1" applyBorder="1"/>
    <xf numFmtId="168" fontId="107" fillId="0" borderId="7" xfId="45" applyNumberFormat="1" applyFont="1" applyFill="1" applyBorder="1"/>
    <xf numFmtId="277" fontId="207" fillId="0" borderId="6" xfId="0" applyNumberFormat="1" applyFont="1" applyFill="1" applyBorder="1" applyAlignment="1">
      <alignment vertical="center"/>
    </xf>
    <xf numFmtId="0" fontId="50" fillId="0" borderId="6" xfId="0" applyFont="1" applyBorder="1" applyAlignment="1">
      <alignment vertical="center" wrapText="1"/>
    </xf>
    <xf numFmtId="0" fontId="50" fillId="0" borderId="6" xfId="0" quotePrefix="1" applyFont="1" applyBorder="1" applyAlignment="1">
      <alignment horizontal="center" vertical="center"/>
    </xf>
    <xf numFmtId="0" fontId="50" fillId="0" borderId="6" xfId="0" applyFont="1" applyFill="1" applyBorder="1" applyAlignment="1">
      <alignment vertical="center" wrapText="1"/>
    </xf>
    <xf numFmtId="178" fontId="204" fillId="0" borderId="6" xfId="0" applyNumberFormat="1" applyFont="1" applyBorder="1" applyAlignment="1">
      <alignment vertical="center"/>
    </xf>
    <xf numFmtId="0" fontId="210" fillId="0" borderId="6" xfId="0" applyFont="1" applyBorder="1" applyAlignment="1">
      <alignment vertical="center"/>
    </xf>
    <xf numFmtId="0" fontId="210" fillId="0" borderId="0" xfId="0" applyFont="1" applyAlignment="1">
      <alignment vertical="center"/>
    </xf>
    <xf numFmtId="0" fontId="201" fillId="0" borderId="0" xfId="0" applyFont="1" applyAlignment="1">
      <alignment vertical="center"/>
    </xf>
    <xf numFmtId="0" fontId="50" fillId="0" borderId="6" xfId="0" applyFont="1" applyBorder="1" applyAlignment="1">
      <alignment horizontal="center" vertical="center" wrapText="1"/>
    </xf>
    <xf numFmtId="0" fontId="0" fillId="0" borderId="6" xfId="0" applyBorder="1" applyAlignment="1">
      <alignment horizontal="right" vertical="center"/>
    </xf>
    <xf numFmtId="0" fontId="50" fillId="0" borderId="6" xfId="0" applyFont="1" applyFill="1" applyBorder="1" applyAlignment="1">
      <alignment horizontal="center" vertical="center"/>
    </xf>
    <xf numFmtId="0" fontId="50" fillId="0" borderId="6" xfId="0" applyFont="1" applyFill="1" applyBorder="1" applyAlignment="1">
      <alignment horizontal="left" vertical="center" wrapText="1"/>
    </xf>
    <xf numFmtId="2" fontId="50" fillId="0" borderId="6" xfId="0" applyNumberFormat="1" applyFont="1" applyFill="1" applyBorder="1" applyAlignment="1">
      <alignment horizontal="right" vertical="center"/>
    </xf>
    <xf numFmtId="0" fontId="50" fillId="0" borderId="0" xfId="0" applyFont="1" applyFill="1" applyAlignment="1">
      <alignment vertical="center"/>
    </xf>
    <xf numFmtId="168" fontId="0" fillId="0" borderId="6" xfId="45" applyNumberFormat="1" applyFont="1" applyBorder="1" applyAlignment="1">
      <alignment horizontal="right" vertical="center"/>
    </xf>
    <xf numFmtId="3" fontId="9" fillId="0" borderId="6" xfId="0" applyNumberFormat="1" applyFont="1" applyFill="1" applyBorder="1" applyAlignment="1">
      <alignment horizontal="center" vertical="center" wrapText="1"/>
    </xf>
    <xf numFmtId="3" fontId="50" fillId="0" borderId="6" xfId="0" applyNumberFormat="1" applyFont="1" applyFill="1" applyBorder="1" applyAlignment="1">
      <alignment horizontal="right" vertical="center"/>
    </xf>
    <xf numFmtId="4" fontId="50" fillId="0" borderId="6" xfId="0" applyNumberFormat="1" applyFont="1" applyFill="1" applyBorder="1" applyAlignment="1">
      <alignment horizontal="right" vertical="center"/>
    </xf>
    <xf numFmtId="0" fontId="50" fillId="0" borderId="6" xfId="0" applyFont="1" applyBorder="1" applyAlignment="1">
      <alignment horizontal="right" vertical="center"/>
    </xf>
    <xf numFmtId="0" fontId="50" fillId="0" borderId="0" xfId="2798" applyAlignment="1">
      <alignment vertical="center"/>
    </xf>
    <xf numFmtId="0" fontId="6" fillId="0" borderId="0" xfId="2798" applyFont="1" applyAlignment="1">
      <alignment vertical="center"/>
    </xf>
    <xf numFmtId="0" fontId="9" fillId="0" borderId="0" xfId="2798" applyFont="1" applyAlignment="1">
      <alignment vertical="center" wrapText="1"/>
    </xf>
    <xf numFmtId="0" fontId="9" fillId="0" borderId="10" xfId="2798" applyFont="1" applyBorder="1" applyAlignment="1">
      <alignment horizontal="center" vertical="center" wrapText="1"/>
    </xf>
    <xf numFmtId="0" fontId="9" fillId="0" borderId="6" xfId="2798" applyFont="1" applyBorder="1" applyAlignment="1">
      <alignment horizontal="center" vertical="center" wrapText="1"/>
    </xf>
    <xf numFmtId="0" fontId="9" fillId="0" borderId="0" xfId="2798" applyFont="1" applyAlignment="1">
      <alignment horizontal="center" vertical="center" wrapText="1"/>
    </xf>
    <xf numFmtId="0" fontId="6" fillId="0" borderId="6" xfId="2798" applyFont="1" applyBorder="1" applyAlignment="1">
      <alignment horizontal="center" vertical="center"/>
    </xf>
    <xf numFmtId="0" fontId="6" fillId="0" borderId="6" xfId="2798" applyFont="1" applyBorder="1" applyAlignment="1">
      <alignment vertical="center" wrapText="1"/>
    </xf>
    <xf numFmtId="4" fontId="6" fillId="0" borderId="6" xfId="2798" applyNumberFormat="1" applyFont="1" applyBorder="1" applyAlignment="1">
      <alignment horizontal="center" vertical="center"/>
    </xf>
    <xf numFmtId="0" fontId="207" fillId="0" borderId="6" xfId="2798" applyFont="1" applyBorder="1" applyAlignment="1">
      <alignment vertical="center" wrapText="1"/>
    </xf>
    <xf numFmtId="4" fontId="6" fillId="0" borderId="6" xfId="2798" applyNumberFormat="1" applyFont="1" applyFill="1" applyBorder="1" applyAlignment="1">
      <alignment horizontal="center" vertical="center"/>
    </xf>
    <xf numFmtId="0" fontId="50" fillId="0" borderId="6" xfId="2798" applyFont="1" applyFill="1" applyBorder="1" applyAlignment="1">
      <alignment horizontal="center" vertical="center"/>
    </xf>
    <xf numFmtId="43" fontId="6" fillId="0" borderId="0" xfId="45" applyFont="1" applyAlignment="1">
      <alignment vertical="center"/>
    </xf>
    <xf numFmtId="0" fontId="9" fillId="0" borderId="6" xfId="2798" applyFont="1" applyFill="1" applyBorder="1" applyAlignment="1">
      <alignment horizontal="center" vertical="center"/>
    </xf>
    <xf numFmtId="0" fontId="9" fillId="0" borderId="6" xfId="2798" quotePrefix="1" applyFont="1" applyFill="1" applyBorder="1" applyAlignment="1">
      <alignment vertical="center" wrapText="1"/>
    </xf>
    <xf numFmtId="4" fontId="9" fillId="0" borderId="6" xfId="2798" applyNumberFormat="1" applyFont="1" applyFill="1" applyBorder="1" applyAlignment="1">
      <alignment horizontal="center" vertical="center"/>
    </xf>
    <xf numFmtId="4" fontId="9" fillId="0" borderId="6" xfId="2798" applyNumberFormat="1" applyFont="1" applyBorder="1" applyAlignment="1">
      <alignment horizontal="center" vertical="center"/>
    </xf>
    <xf numFmtId="43" fontId="9" fillId="0" borderId="0" xfId="45" applyFont="1" applyAlignment="1">
      <alignment vertical="center"/>
    </xf>
    <xf numFmtId="0" fontId="9" fillId="0" borderId="0" xfId="2798" applyFont="1" applyAlignment="1">
      <alignment vertical="center"/>
    </xf>
    <xf numFmtId="0" fontId="7" fillId="0" borderId="6" xfId="2798" applyFont="1" applyFill="1" applyBorder="1" applyAlignment="1">
      <alignment horizontal="center" vertical="center"/>
    </xf>
    <xf numFmtId="0" fontId="50" fillId="0" borderId="6" xfId="2798" quotePrefix="1" applyFont="1" applyFill="1" applyBorder="1" applyAlignment="1">
      <alignment vertical="center" wrapText="1"/>
    </xf>
    <xf numFmtId="4" fontId="7" fillId="0" borderId="6" xfId="2798" applyNumberFormat="1" applyFont="1" applyFill="1" applyBorder="1" applyAlignment="1">
      <alignment horizontal="center" vertical="center"/>
    </xf>
    <xf numFmtId="43" fontId="7" fillId="0" borderId="0" xfId="45" applyFont="1" applyAlignment="1">
      <alignment vertical="center"/>
    </xf>
    <xf numFmtId="0" fontId="7" fillId="0" borderId="0" xfId="2798" applyFont="1" applyAlignment="1">
      <alignment vertical="center"/>
    </xf>
    <xf numFmtId="4" fontId="9" fillId="0" borderId="0" xfId="2798" applyNumberFormat="1" applyFont="1" applyAlignment="1">
      <alignment vertical="center"/>
    </xf>
    <xf numFmtId="0" fontId="9" fillId="0" borderId="6" xfId="2798" applyFont="1" applyBorder="1" applyAlignment="1">
      <alignment horizontal="center" vertical="center"/>
    </xf>
    <xf numFmtId="0" fontId="9" fillId="0" borderId="6" xfId="2798" applyFont="1" applyFill="1" applyBorder="1" applyAlignment="1" applyProtection="1">
      <alignment horizontal="left" vertical="center" wrapText="1"/>
    </xf>
    <xf numFmtId="0" fontId="212" fillId="0" borderId="6" xfId="2798" applyFont="1" applyFill="1" applyBorder="1" applyAlignment="1" applyProtection="1">
      <alignment horizontal="center" vertical="center"/>
    </xf>
    <xf numFmtId="4" fontId="9" fillId="0" borderId="6" xfId="2799" applyNumberFormat="1" applyFont="1" applyBorder="1" applyAlignment="1">
      <alignment horizontal="center" vertical="center" wrapText="1"/>
    </xf>
    <xf numFmtId="4" fontId="50" fillId="0" borderId="0" xfId="2798" applyNumberFormat="1" applyAlignment="1">
      <alignment vertical="center"/>
    </xf>
    <xf numFmtId="4" fontId="9" fillId="0" borderId="6" xfId="45" applyNumberFormat="1" applyFont="1" applyFill="1" applyBorder="1" applyAlignment="1">
      <alignment horizontal="center" vertical="center"/>
    </xf>
    <xf numFmtId="43" fontId="50" fillId="0" borderId="0" xfId="2798" applyNumberFormat="1" applyAlignment="1">
      <alignment vertical="center"/>
    </xf>
    <xf numFmtId="0" fontId="9" fillId="0" borderId="6" xfId="2798" applyFont="1" applyFill="1" applyBorder="1" applyAlignment="1" applyProtection="1">
      <alignment horizontal="left" vertical="center" wrapText="1"/>
      <protection locked="0"/>
    </xf>
    <xf numFmtId="278" fontId="9" fillId="0" borderId="6" xfId="2798" applyNumberFormat="1" applyFont="1" applyFill="1" applyBorder="1" applyAlignment="1">
      <alignment horizontal="center" vertical="center"/>
    </xf>
    <xf numFmtId="0" fontId="9" fillId="0" borderId="6" xfId="2798" applyFont="1" applyFill="1" applyBorder="1" applyAlignment="1" applyProtection="1">
      <alignment vertical="center"/>
    </xf>
    <xf numFmtId="4" fontId="213" fillId="0" borderId="6" xfId="2798" applyNumberFormat="1" applyFont="1" applyFill="1" applyBorder="1" applyAlignment="1">
      <alignment horizontal="center" vertical="center" wrapText="1"/>
    </xf>
    <xf numFmtId="0" fontId="7" fillId="0" borderId="6" xfId="2798" applyFont="1" applyFill="1" applyBorder="1" applyAlignment="1" applyProtection="1">
      <alignment vertical="center"/>
    </xf>
    <xf numFmtId="0" fontId="7" fillId="0" borderId="6" xfId="2798" applyFont="1" applyBorder="1" applyAlignment="1">
      <alignment horizontal="center" vertical="center"/>
    </xf>
    <xf numFmtId="4" fontId="7" fillId="0" borderId="6" xfId="2798" applyNumberFormat="1" applyFont="1" applyBorder="1" applyAlignment="1">
      <alignment horizontal="center" vertical="center"/>
    </xf>
    <xf numFmtId="4" fontId="214" fillId="0" borderId="6" xfId="2798" applyNumberFormat="1" applyFont="1" applyFill="1" applyBorder="1" applyAlignment="1">
      <alignment horizontal="center" vertical="center" wrapText="1"/>
    </xf>
    <xf numFmtId="0" fontId="15" fillId="0" borderId="0" xfId="0" applyFont="1" applyAlignment="1">
      <alignment vertical="center"/>
    </xf>
    <xf numFmtId="0" fontId="46" fillId="2" borderId="0" xfId="46" applyFont="1" applyFill="1" applyAlignment="1">
      <alignment vertical="center" wrapText="1"/>
    </xf>
    <xf numFmtId="0" fontId="9" fillId="0" borderId="4" xfId="2798" applyFont="1" applyBorder="1" applyAlignment="1">
      <alignment horizontal="center" vertical="center" wrapText="1"/>
    </xf>
    <xf numFmtId="3" fontId="50" fillId="0" borderId="11" xfId="0" applyNumberFormat="1" applyFont="1" applyFill="1" applyBorder="1" applyAlignment="1">
      <alignment vertical="center"/>
    </xf>
    <xf numFmtId="168" fontId="203" fillId="0" borderId="7" xfId="0" applyNumberFormat="1" applyFont="1" applyFill="1" applyBorder="1"/>
    <xf numFmtId="168" fontId="202" fillId="0" borderId="6" xfId="0" applyNumberFormat="1" applyFont="1" applyFill="1" applyBorder="1" applyAlignment="1">
      <alignment horizontal="right"/>
    </xf>
    <xf numFmtId="0" fontId="6" fillId="2" borderId="5" xfId="46" applyFont="1" applyFill="1" applyBorder="1" applyAlignment="1">
      <alignment horizontal="center" vertical="center" wrapText="1"/>
    </xf>
    <xf numFmtId="2" fontId="6" fillId="2" borderId="5" xfId="46" applyNumberFormat="1" applyFont="1" applyFill="1" applyBorder="1" applyAlignment="1">
      <alignment horizontal="center" vertical="center" wrapText="1"/>
    </xf>
    <xf numFmtId="180" fontId="9" fillId="2" borderId="5" xfId="46" applyNumberFormat="1" applyFont="1" applyFill="1" applyBorder="1"/>
    <xf numFmtId="0" fontId="9" fillId="2" borderId="5" xfId="46" applyFont="1" applyFill="1" applyBorder="1" applyAlignment="1">
      <alignment vertical="center"/>
    </xf>
    <xf numFmtId="0" fontId="9" fillId="2" borderId="5" xfId="46" applyFont="1" applyFill="1" applyBorder="1" applyAlignment="1">
      <alignment vertical="center" wrapText="1"/>
    </xf>
    <xf numFmtId="180" fontId="9" fillId="2" borderId="5" xfId="51" applyNumberFormat="1" applyFont="1" applyFill="1" applyBorder="1" applyAlignment="1">
      <alignment horizontal="right" vertical="center"/>
    </xf>
    <xf numFmtId="0" fontId="6" fillId="2" borderId="7" xfId="46" applyFont="1" applyFill="1" applyBorder="1" applyAlignment="1">
      <alignment horizontal="center" vertical="center" wrapText="1"/>
    </xf>
    <xf numFmtId="180" fontId="6" fillId="2" borderId="7" xfId="47"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3" fontId="50" fillId="0" borderId="0" xfId="0" applyNumberFormat="1" applyFont="1" applyFill="1" applyAlignment="1">
      <alignment vertical="center"/>
    </xf>
    <xf numFmtId="3" fontId="6" fillId="0" borderId="0" xfId="0" applyNumberFormat="1" applyFont="1" applyFill="1" applyAlignment="1">
      <alignment vertical="center"/>
    </xf>
    <xf numFmtId="4" fontId="19" fillId="0" borderId="0" xfId="0" applyNumberFormat="1" applyFont="1" applyAlignment="1">
      <alignment vertical="center"/>
    </xf>
    <xf numFmtId="4" fontId="13" fillId="0" borderId="0" xfId="0" applyNumberFormat="1" applyFont="1" applyAlignment="1">
      <alignment vertical="center"/>
    </xf>
    <xf numFmtId="0" fontId="9" fillId="2" borderId="0" xfId="53" applyFont="1" applyFill="1" applyAlignment="1">
      <alignment horizontal="center"/>
    </xf>
    <xf numFmtId="0" fontId="9" fillId="2" borderId="5" xfId="46" applyFont="1" applyFill="1" applyBorder="1" applyAlignment="1">
      <alignment horizontal="center" vertical="center" wrapText="1"/>
    </xf>
    <xf numFmtId="0" fontId="9" fillId="0" borderId="11" xfId="2798" applyFont="1" applyBorder="1" applyAlignment="1">
      <alignment horizontal="center" vertical="center" wrapText="1"/>
    </xf>
    <xf numFmtId="0" fontId="9" fillId="0" borderId="6" xfId="0" applyFont="1" applyBorder="1" applyAlignment="1">
      <alignment horizontal="center" vertical="center" wrapText="1"/>
    </xf>
    <xf numFmtId="3" fontId="9" fillId="0" borderId="6" xfId="2799" applyNumberFormat="1" applyFont="1" applyBorder="1" applyAlignment="1">
      <alignment horizontal="center" vertical="center" wrapText="1"/>
    </xf>
    <xf numFmtId="43" fontId="50" fillId="0" borderId="6" xfId="45" quotePrefix="1" applyFont="1" applyFill="1" applyBorder="1" applyAlignment="1">
      <alignment vertical="center"/>
    </xf>
    <xf numFmtId="43" fontId="202" fillId="0" borderId="15" xfId="45" applyFont="1" applyFill="1" applyBorder="1"/>
    <xf numFmtId="43" fontId="202" fillId="0" borderId="6" xfId="45" applyFont="1" applyFill="1" applyBorder="1"/>
    <xf numFmtId="43" fontId="203" fillId="0" borderId="6" xfId="45" applyFont="1" applyFill="1" applyBorder="1"/>
    <xf numFmtId="3" fontId="204" fillId="0" borderId="6" xfId="0" applyNumberFormat="1" applyFont="1" applyFill="1" applyBorder="1" applyAlignment="1">
      <alignment horizontal="center" vertical="center"/>
    </xf>
    <xf numFmtId="0" fontId="7" fillId="0" borderId="6" xfId="0" quotePrefix="1" applyFont="1" applyFill="1" applyBorder="1" applyAlignment="1">
      <alignment horizontal="center" vertical="center"/>
    </xf>
    <xf numFmtId="0" fontId="9" fillId="0" borderId="42" xfId="0" applyFont="1" applyFill="1" applyBorder="1" applyAlignment="1">
      <alignment horizontal="center" vertical="center"/>
    </xf>
    <xf numFmtId="0" fontId="50" fillId="0" borderId="42" xfId="0" applyFont="1" applyFill="1" applyBorder="1" applyAlignment="1">
      <alignment vertical="center"/>
    </xf>
    <xf numFmtId="0" fontId="50" fillId="0" borderId="42" xfId="0" quotePrefix="1" applyFont="1" applyFill="1" applyBorder="1" applyAlignment="1">
      <alignment vertical="center" wrapText="1"/>
    </xf>
    <xf numFmtId="43" fontId="202" fillId="0" borderId="42" xfId="45" applyFont="1" applyFill="1" applyBorder="1"/>
    <xf numFmtId="43" fontId="50" fillId="0" borderId="42" xfId="45" applyFont="1" applyFill="1" applyBorder="1" applyAlignment="1">
      <alignment vertical="center"/>
    </xf>
    <xf numFmtId="43" fontId="50" fillId="0" borderId="42" xfId="45" applyFont="1" applyFill="1" applyBorder="1" applyAlignment="1">
      <alignment horizontal="center" vertical="center"/>
    </xf>
    <xf numFmtId="4" fontId="50" fillId="0" borderId="6" xfId="0" applyNumberFormat="1" applyFont="1" applyFill="1" applyBorder="1" applyAlignment="1">
      <alignment horizontal="center" vertical="center"/>
    </xf>
    <xf numFmtId="43" fontId="50" fillId="0" borderId="6" xfId="0" applyNumberFormat="1" applyFont="1" applyFill="1" applyBorder="1" applyAlignment="1">
      <alignment horizontal="center" vertical="center"/>
    </xf>
    <xf numFmtId="2" fontId="50" fillId="0" borderId="6" xfId="0" applyNumberFormat="1" applyFont="1" applyFill="1" applyBorder="1" applyAlignment="1">
      <alignment horizontal="center" vertical="center"/>
    </xf>
    <xf numFmtId="0" fontId="7" fillId="0" borderId="6" xfId="0" applyFont="1" applyBorder="1" applyAlignment="1">
      <alignment vertical="center" wrapText="1"/>
    </xf>
    <xf numFmtId="3" fontId="7" fillId="0" borderId="6" xfId="0" applyNumberFormat="1" applyFont="1" applyBorder="1" applyAlignment="1">
      <alignment vertical="center"/>
    </xf>
    <xf numFmtId="3" fontId="7" fillId="0" borderId="6" xfId="0" applyNumberFormat="1" applyFont="1" applyFill="1" applyBorder="1" applyAlignment="1">
      <alignment vertical="center"/>
    </xf>
    <xf numFmtId="178" fontId="7" fillId="0" borderId="6" xfId="0" applyNumberFormat="1" applyFont="1" applyBorder="1" applyAlignment="1">
      <alignment vertical="center"/>
    </xf>
    <xf numFmtId="4" fontId="7" fillId="0" borderId="6" xfId="0" applyNumberFormat="1" applyFont="1" applyFill="1" applyBorder="1" applyAlignment="1">
      <alignment vertical="center"/>
    </xf>
    <xf numFmtId="4" fontId="7" fillId="0" borderId="6" xfId="0" applyNumberFormat="1" applyFont="1" applyBorder="1" applyAlignment="1">
      <alignment vertical="center"/>
    </xf>
    <xf numFmtId="0" fontId="15" fillId="0" borderId="6" xfId="0" applyFont="1" applyBorder="1" applyAlignment="1">
      <alignment vertical="center"/>
    </xf>
    <xf numFmtId="3" fontId="50" fillId="0" borderId="42" xfId="0" applyNumberFormat="1" applyFont="1" applyFill="1" applyBorder="1" applyAlignment="1">
      <alignment vertical="center"/>
    </xf>
    <xf numFmtId="43" fontId="50" fillId="0" borderId="42" xfId="0" applyNumberFormat="1" applyFont="1" applyFill="1" applyBorder="1" applyAlignment="1">
      <alignment vertical="center"/>
    </xf>
    <xf numFmtId="178" fontId="50" fillId="0" borderId="6" xfId="0" applyNumberFormat="1" applyFont="1" applyFill="1" applyBorder="1" applyAlignment="1">
      <alignment horizontal="center" vertical="center"/>
    </xf>
    <xf numFmtId="0" fontId="50" fillId="0" borderId="42" xfId="0" applyFont="1" applyBorder="1" applyAlignment="1">
      <alignment horizontal="center" vertical="center"/>
    </xf>
    <xf numFmtId="0" fontId="50" fillId="0" borderId="42" xfId="0" applyFont="1" applyBorder="1" applyAlignment="1">
      <alignment vertical="center" wrapText="1"/>
    </xf>
    <xf numFmtId="0" fontId="0" fillId="0" borderId="42" xfId="0" applyBorder="1" applyAlignment="1">
      <alignment horizontal="right" vertical="center"/>
    </xf>
    <xf numFmtId="0" fontId="201" fillId="0" borderId="42" xfId="0" applyFont="1" applyBorder="1" applyAlignment="1">
      <alignment vertical="center"/>
    </xf>
    <xf numFmtId="3" fontId="50" fillId="0" borderId="42" xfId="0" applyNumberFormat="1" applyFont="1" applyFill="1" applyBorder="1" applyAlignment="1">
      <alignment horizontal="right" vertical="center"/>
    </xf>
    <xf numFmtId="178" fontId="50" fillId="0" borderId="42" xfId="0" applyNumberFormat="1" applyFont="1" applyBorder="1" applyAlignment="1">
      <alignment horizontal="right" vertical="center"/>
    </xf>
    <xf numFmtId="4" fontId="50" fillId="0" borderId="42" xfId="0" applyNumberFormat="1" applyFont="1" applyFill="1" applyBorder="1" applyAlignment="1">
      <alignment horizontal="right" vertical="center"/>
    </xf>
    <xf numFmtId="0" fontId="9" fillId="0" borderId="0" xfId="1829"/>
    <xf numFmtId="0" fontId="211" fillId="0" borderId="0" xfId="1829" applyFont="1" applyAlignment="1">
      <alignment horizontal="center"/>
    </xf>
    <xf numFmtId="0" fontId="151" fillId="0" borderId="0" xfId="1829" applyFont="1" applyAlignment="1">
      <alignment horizontal="center"/>
    </xf>
    <xf numFmtId="0" fontId="151" fillId="0" borderId="0" xfId="1829" applyFont="1"/>
    <xf numFmtId="0" fontId="151" fillId="0" borderId="44" xfId="1829" applyFont="1" applyBorder="1" applyAlignment="1">
      <alignment horizontal="center" vertical="center"/>
    </xf>
    <xf numFmtId="0" fontId="151" fillId="0" borderId="44" xfId="1829" applyFont="1" applyBorder="1" applyAlignment="1">
      <alignment horizontal="center" vertical="center" wrapText="1"/>
    </xf>
    <xf numFmtId="0" fontId="151" fillId="0" borderId="44" xfId="1829" applyFont="1" applyBorder="1" applyAlignment="1">
      <alignment horizontal="center"/>
    </xf>
    <xf numFmtId="0" fontId="151" fillId="0" borderId="44" xfId="1829" applyFont="1" applyBorder="1"/>
    <xf numFmtId="0" fontId="46" fillId="0" borderId="44" xfId="1829" applyFont="1" applyBorder="1" applyAlignment="1">
      <alignment horizontal="center"/>
    </xf>
    <xf numFmtId="0" fontId="46" fillId="0" borderId="44" xfId="1829" applyFont="1" applyBorder="1"/>
    <xf numFmtId="0" fontId="46" fillId="0" borderId="44" xfId="1829" applyFont="1" applyBorder="1" applyAlignment="1">
      <alignment horizontal="center" vertical="center"/>
    </xf>
    <xf numFmtId="0" fontId="46" fillId="0" borderId="44" xfId="1829" applyFont="1" applyBorder="1" applyAlignment="1">
      <alignment horizontal="center" vertical="center" wrapText="1"/>
    </xf>
    <xf numFmtId="0" fontId="7" fillId="0" borderId="0" xfId="1829" applyFont="1"/>
    <xf numFmtId="16" fontId="46" fillId="0" borderId="44" xfId="1829" quotePrefix="1" applyNumberFormat="1" applyFont="1" applyBorder="1" applyAlignment="1">
      <alignment horizontal="center" vertical="center"/>
    </xf>
    <xf numFmtId="3" fontId="151" fillId="0" borderId="44" xfId="1829" applyNumberFormat="1" applyFont="1" applyBorder="1" applyAlignment="1">
      <alignment horizontal="center" vertical="center"/>
    </xf>
    <xf numFmtId="168" fontId="151" fillId="0" borderId="44" xfId="1348" applyNumberFormat="1" applyFont="1" applyBorder="1" applyAlignment="1">
      <alignment horizontal="center" vertical="center"/>
    </xf>
    <xf numFmtId="3" fontId="46" fillId="0" borderId="44" xfId="1829" applyNumberFormat="1" applyFont="1" applyBorder="1" applyAlignment="1">
      <alignment horizontal="center" vertical="center"/>
    </xf>
    <xf numFmtId="168" fontId="46" fillId="0" borderId="44" xfId="1348" applyNumberFormat="1" applyFont="1" applyBorder="1" applyAlignment="1">
      <alignment horizontal="center" vertical="center"/>
    </xf>
    <xf numFmtId="0" fontId="9" fillId="0" borderId="0" xfId="1829" applyAlignment="1">
      <alignment horizontal="center"/>
    </xf>
    <xf numFmtId="43" fontId="9" fillId="2" borderId="0" xfId="45" applyFont="1" applyFill="1"/>
    <xf numFmtId="0" fontId="9" fillId="0" borderId="48" xfId="0" applyFont="1" applyBorder="1" applyAlignment="1">
      <alignment horizontal="center" vertical="center"/>
    </xf>
    <xf numFmtId="0" fontId="9" fillId="0" borderId="48" xfId="0" applyFont="1" applyFill="1" applyBorder="1" applyAlignment="1" applyProtection="1">
      <alignment horizontal="left" vertical="center" wrapText="1"/>
    </xf>
    <xf numFmtId="0" fontId="9" fillId="0" borderId="48" xfId="0" applyFont="1" applyBorder="1" applyAlignment="1">
      <alignment vertical="center"/>
    </xf>
    <xf numFmtId="3" fontId="50" fillId="0" borderId="48" xfId="0" applyNumberFormat="1" applyFont="1" applyBorder="1" applyAlignment="1">
      <alignment vertical="center"/>
    </xf>
    <xf numFmtId="4" fontId="50" fillId="0" borderId="48" xfId="0" applyNumberFormat="1" applyFont="1" applyBorder="1" applyAlignment="1">
      <alignment vertical="center"/>
    </xf>
    <xf numFmtId="0" fontId="0" fillId="0" borderId="47" xfId="0" applyBorder="1" applyAlignment="1">
      <alignment vertical="center"/>
    </xf>
    <xf numFmtId="0" fontId="9" fillId="0" borderId="47" xfId="0" applyFont="1" applyBorder="1" applyAlignment="1">
      <alignment vertical="center" wrapText="1"/>
    </xf>
    <xf numFmtId="0" fontId="9" fillId="0" borderId="47" xfId="0" applyFont="1" applyBorder="1" applyAlignment="1">
      <alignment horizontal="center" vertical="center" wrapText="1"/>
    </xf>
    <xf numFmtId="0" fontId="9" fillId="0" borderId="47" xfId="0" applyFont="1" applyBorder="1" applyAlignment="1">
      <alignment horizontal="center" vertical="center"/>
    </xf>
    <xf numFmtId="1" fontId="22" fillId="0" borderId="0" xfId="27" applyNumberFormat="1" applyFont="1" applyFill="1" applyAlignment="1">
      <alignment horizontal="left" vertical="center" wrapText="1"/>
    </xf>
    <xf numFmtId="1" fontId="13" fillId="0" borderId="0" xfId="27" applyNumberFormat="1" applyFont="1" applyFill="1" applyAlignment="1">
      <alignment horizontal="left" vertical="center" wrapText="1"/>
    </xf>
    <xf numFmtId="3" fontId="13" fillId="0" borderId="6" xfId="27" applyNumberFormat="1" applyFont="1" applyFill="1" applyBorder="1" applyAlignment="1">
      <alignment horizontal="center" vertical="center" wrapText="1"/>
    </xf>
    <xf numFmtId="1" fontId="21" fillId="0" borderId="0" xfId="27" applyNumberFormat="1" applyFont="1" applyFill="1" applyAlignment="1">
      <alignment vertical="center" wrapText="1"/>
    </xf>
    <xf numFmtId="0" fontId="25" fillId="0" borderId="6" xfId="21" applyFont="1" applyBorder="1" applyAlignment="1">
      <alignment horizontal="center" vertical="center" wrapText="1"/>
    </xf>
    <xf numFmtId="3" fontId="13" fillId="0" borderId="10" xfId="27" applyNumberFormat="1" applyFont="1" applyBorder="1" applyAlignment="1">
      <alignment horizontal="center" vertical="center" wrapText="1"/>
    </xf>
    <xf numFmtId="3" fontId="13" fillId="0" borderId="4" xfId="27" applyNumberFormat="1" applyFont="1" applyBorder="1" applyAlignment="1">
      <alignment horizontal="center" vertical="center" wrapText="1"/>
    </xf>
    <xf numFmtId="3" fontId="13" fillId="0" borderId="11" xfId="27" applyNumberFormat="1" applyFont="1" applyBorder="1" applyAlignment="1">
      <alignment horizontal="center" vertical="center" wrapText="1"/>
    </xf>
    <xf numFmtId="3" fontId="9" fillId="0" borderId="6" xfId="27" applyNumberFormat="1" applyFont="1" applyFill="1" applyBorder="1" applyAlignment="1">
      <alignment horizontal="center" vertical="center" wrapText="1"/>
    </xf>
    <xf numFmtId="3" fontId="13" fillId="0" borderId="12" xfId="27" applyNumberFormat="1" applyFont="1" applyFill="1" applyBorder="1" applyAlignment="1">
      <alignment horizontal="center" vertical="center" wrapText="1"/>
    </xf>
    <xf numFmtId="3" fontId="13" fillId="0" borderId="3" xfId="27" applyNumberFormat="1" applyFont="1" applyFill="1" applyBorder="1" applyAlignment="1">
      <alignment horizontal="center" vertical="center" wrapText="1"/>
    </xf>
    <xf numFmtId="3" fontId="13" fillId="0" borderId="13" xfId="27" applyNumberFormat="1" applyFont="1" applyFill="1" applyBorder="1" applyAlignment="1">
      <alignment horizontal="center" vertical="center" wrapText="1"/>
    </xf>
    <xf numFmtId="3" fontId="13" fillId="0" borderId="12" xfId="27" applyNumberFormat="1" applyFont="1" applyBorder="1" applyAlignment="1">
      <alignment horizontal="center" vertical="center" wrapText="1"/>
    </xf>
    <xf numFmtId="3" fontId="13" fillId="0" borderId="3" xfId="27" applyNumberFormat="1" applyFont="1" applyBorder="1" applyAlignment="1">
      <alignment horizontal="center" vertical="center" wrapText="1"/>
    </xf>
    <xf numFmtId="3" fontId="13" fillId="0" borderId="13" xfId="27" applyNumberFormat="1" applyFont="1" applyBorder="1" applyAlignment="1">
      <alignment horizontal="center" vertical="center" wrapText="1"/>
    </xf>
    <xf numFmtId="1" fontId="24" fillId="0" borderId="0" xfId="27" applyNumberFormat="1" applyFont="1" applyFill="1" applyAlignment="1">
      <alignment horizontal="center" vertical="center" wrapText="1"/>
    </xf>
    <xf numFmtId="1" fontId="15" fillId="0" borderId="1" xfId="27" applyNumberFormat="1" applyFont="1" applyFill="1" applyBorder="1" applyAlignment="1">
      <alignment horizontal="right" vertical="center"/>
    </xf>
    <xf numFmtId="3" fontId="9" fillId="0" borderId="10" xfId="27" applyNumberFormat="1" applyFont="1" applyBorder="1" applyAlignment="1">
      <alignment horizontal="center" vertical="center" wrapText="1"/>
    </xf>
    <xf numFmtId="3" fontId="9" fillId="0" borderId="4" xfId="27" applyNumberFormat="1" applyFont="1" applyBorder="1" applyAlignment="1">
      <alignment horizontal="center" vertical="center" wrapText="1"/>
    </xf>
    <xf numFmtId="1" fontId="9" fillId="0" borderId="0" xfId="27" applyNumberFormat="1" applyFont="1" applyFill="1" applyAlignment="1">
      <alignment horizontal="left" vertical="center" wrapText="1"/>
    </xf>
    <xf numFmtId="1" fontId="9" fillId="0" borderId="0" xfId="27" quotePrefix="1" applyNumberFormat="1" applyFont="1" applyFill="1" applyAlignment="1">
      <alignment horizontal="left" vertical="center" wrapText="1"/>
    </xf>
    <xf numFmtId="1" fontId="6" fillId="0" borderId="0" xfId="27" applyNumberFormat="1" applyFont="1" applyFill="1" applyAlignment="1">
      <alignment vertical="center" wrapText="1"/>
    </xf>
    <xf numFmtId="3" fontId="9" fillId="0" borderId="6" xfId="27" applyNumberFormat="1" applyFont="1" applyBorder="1" applyAlignment="1">
      <alignment horizontal="center" vertical="center" wrapText="1"/>
    </xf>
    <xf numFmtId="1" fontId="6" fillId="0" borderId="0" xfId="27" applyNumberFormat="1" applyFont="1" applyFill="1" applyAlignment="1">
      <alignment horizontal="center" vertical="center" wrapText="1"/>
    </xf>
    <xf numFmtId="1" fontId="7" fillId="0" borderId="1" xfId="27" applyNumberFormat="1" applyFont="1" applyFill="1" applyBorder="1" applyAlignment="1">
      <alignment horizontal="center" vertical="center"/>
    </xf>
    <xf numFmtId="0" fontId="7" fillId="0" borderId="0" xfId="0" applyFont="1" applyAlignment="1">
      <alignment horizontal="right"/>
    </xf>
    <xf numFmtId="0" fontId="6" fillId="0" borderId="0" xfId="0" applyFont="1" applyAlignment="1">
      <alignment horizont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right" vertical="center"/>
    </xf>
    <xf numFmtId="0" fontId="7" fillId="0" borderId="0" xfId="0" applyFont="1" applyAlignment="1">
      <alignment horizontal="right" vertical="center"/>
    </xf>
    <xf numFmtId="3" fontId="217" fillId="0" borderId="49" xfId="0" applyNumberFormat="1" applyFont="1" applyBorder="1" applyAlignment="1">
      <alignment horizontal="center" vertical="center"/>
    </xf>
    <xf numFmtId="3" fontId="217" fillId="0" borderId="50" xfId="0" applyNumberFormat="1" applyFont="1" applyBorder="1" applyAlignment="1">
      <alignment horizontal="center" vertical="center"/>
    </xf>
    <xf numFmtId="0" fontId="11" fillId="0" borderId="0" xfId="0" applyFont="1" applyAlignment="1">
      <alignment horizontal="center" vertical="center"/>
    </xf>
    <xf numFmtId="0" fontId="15" fillId="0" borderId="0" xfId="0" applyFont="1" applyAlignment="1">
      <alignment horizontal="center" vertical="center"/>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2" borderId="7" xfId="46" applyFont="1" applyFill="1" applyBorder="1" applyAlignment="1">
      <alignment horizontal="center" vertical="center" wrapText="1"/>
    </xf>
    <xf numFmtId="0" fontId="9" fillId="2" borderId="8" xfId="46" applyFont="1" applyFill="1" applyBorder="1" applyAlignment="1">
      <alignment horizontal="center" vertical="center" wrapText="1"/>
    </xf>
    <xf numFmtId="0" fontId="208" fillId="2" borderId="0" xfId="46" applyFont="1" applyFill="1" applyAlignment="1">
      <alignment horizontal="center" vertical="center" wrapText="1"/>
    </xf>
    <xf numFmtId="0" fontId="9" fillId="2" borderId="14" xfId="46" applyFont="1" applyFill="1" applyBorder="1" applyAlignment="1">
      <alignment horizontal="center" vertical="center" wrapText="1"/>
    </xf>
    <xf numFmtId="0" fontId="9" fillId="2" borderId="5" xfId="46" applyFont="1" applyFill="1" applyBorder="1" applyAlignment="1">
      <alignment horizontal="center" vertical="center" wrapText="1"/>
    </xf>
    <xf numFmtId="0" fontId="9" fillId="2" borderId="6" xfId="46" applyFont="1" applyFill="1" applyBorder="1" applyAlignment="1">
      <alignment horizontal="center" vertical="center" wrapText="1"/>
    </xf>
    <xf numFmtId="0" fontId="9" fillId="2" borderId="0" xfId="53" applyFont="1" applyFill="1" applyAlignment="1">
      <alignment horizontal="center"/>
    </xf>
    <xf numFmtId="0" fontId="6" fillId="2" borderId="0" xfId="53" applyFont="1" applyFill="1" applyAlignment="1">
      <alignment horizontal="center" wrapText="1"/>
    </xf>
    <xf numFmtId="0" fontId="9" fillId="0" borderId="12" xfId="2798" applyFont="1" applyBorder="1" applyAlignment="1">
      <alignment horizontal="center" vertical="center" wrapText="1"/>
    </xf>
    <xf numFmtId="0" fontId="9" fillId="0" borderId="13" xfId="2798" applyFont="1" applyBorder="1" applyAlignment="1">
      <alignment horizontal="center" vertical="center" wrapText="1"/>
    </xf>
    <xf numFmtId="0" fontId="15" fillId="0" borderId="1" xfId="0" applyFont="1" applyBorder="1" applyAlignment="1">
      <alignment horizontal="center" vertical="center"/>
    </xf>
    <xf numFmtId="0" fontId="211" fillId="0" borderId="0" xfId="2798" applyFont="1" applyAlignment="1">
      <alignment horizontal="center" vertical="center"/>
    </xf>
    <xf numFmtId="0" fontId="9" fillId="0" borderId="10" xfId="2798" applyFont="1" applyBorder="1" applyAlignment="1">
      <alignment horizontal="center" vertical="center" wrapText="1"/>
    </xf>
    <xf numFmtId="0" fontId="9" fillId="0" borderId="11" xfId="2798" applyFont="1" applyBorder="1" applyAlignment="1">
      <alignment horizontal="center" vertical="center" wrapText="1"/>
    </xf>
    <xf numFmtId="0" fontId="9" fillId="0" borderId="3" xfId="2798" applyFont="1" applyBorder="1" applyAlignment="1">
      <alignment horizontal="center" vertical="center" wrapText="1"/>
    </xf>
    <xf numFmtId="0" fontId="211" fillId="0" borderId="0" xfId="1829" applyFont="1" applyAlignment="1">
      <alignment horizontal="center"/>
    </xf>
    <xf numFmtId="0" fontId="151" fillId="0" borderId="43" xfId="1829" applyFont="1" applyBorder="1" applyAlignment="1">
      <alignment horizontal="center" vertical="center"/>
    </xf>
    <xf numFmtId="0" fontId="151" fillId="0" borderId="11" xfId="1829" applyFont="1" applyBorder="1" applyAlignment="1">
      <alignment horizontal="center" vertical="center"/>
    </xf>
    <xf numFmtId="0" fontId="151" fillId="0" borderId="44" xfId="1829" applyFont="1" applyBorder="1" applyAlignment="1">
      <alignment horizontal="center" vertical="center"/>
    </xf>
    <xf numFmtId="0" fontId="211" fillId="0" borderId="45" xfId="1829" applyFont="1" applyBorder="1" applyAlignment="1">
      <alignment horizontal="center" vertical="center"/>
    </xf>
    <xf numFmtId="0" fontId="211" fillId="0" borderId="46" xfId="1829" applyFont="1" applyBorder="1" applyAlignment="1">
      <alignment horizontal="center" vertical="center"/>
    </xf>
    <xf numFmtId="0" fontId="211" fillId="0" borderId="44" xfId="1829" applyFont="1" applyBorder="1" applyAlignment="1">
      <alignment horizontal="center" vertical="center"/>
    </xf>
    <xf numFmtId="0" fontId="48" fillId="0" borderId="0" xfId="0" applyFont="1" applyAlignment="1">
      <alignment horizontal="center"/>
    </xf>
  </cellXfs>
  <cellStyles count="2805">
    <cellStyle name="_x0001_" xfId="54"/>
    <cellStyle name="          _x000a__x000a_shell=progman.exe_x000a__x000a_m" xfId="55"/>
    <cellStyle name="          _x000d__x000a_shell=progman.exe_x000d__x000a_m" xfId="56"/>
    <cellStyle name="_x000a__x000a_JournalTemplate=C:\COMFO\CTALK\JOURSTD.TPL_x000a__x000a_LbStateAddress=3 3 0 251 1 89 2 311_x000a__x000a_LbStateJou" xfId="57"/>
    <cellStyle name="_x000a__x000a_JournalTemplate=C:\COMFO\CTALK\JOURSTD.TPL_x000a__x000a_LbStateAddress=3 3 0 251 1 89 2 311_x000a__x000a_LbStateJou 3" xfId="58"/>
    <cellStyle name="_x000d__x000a_JournalTemplate=C:\COMFO\CTALK\JOURSTD.TPL_x000d__x000a_LbStateAddress=3 3 0 251 1 89 2 311_x000d__x000a_LbStateJou" xfId="59"/>
    <cellStyle name="_x000d__x000a_JournalTemplate=C:\COMFO\CTALK\JOURSTD.TPL_x000d__x000a_LbStateAddress=3 3 0 251 1 89 2 311_x000d__x000a_LbStateJou 3" xfId="60"/>
    <cellStyle name="#,##0" xfId="61"/>
    <cellStyle name="#.##0" xfId="62"/>
    <cellStyle name="." xfId="63"/>
    <cellStyle name=".d©y" xfId="64"/>
    <cellStyle name="??" xfId="65"/>
    <cellStyle name="?? [0.00]_ Att. 1- Cover" xfId="66"/>
    <cellStyle name="?? [0]" xfId="67"/>
    <cellStyle name="?? [0] 2" xfId="68"/>
    <cellStyle name="?? 2" xfId="69"/>
    <cellStyle name="?? 3" xfId="70"/>
    <cellStyle name="?_x001d_??%U©÷u&amp;H©÷9_x0008_? s_x000a__x0007__x0001__x0001_" xfId="71"/>
    <cellStyle name="???? [0.00]_      " xfId="72"/>
    <cellStyle name="??????" xfId="73"/>
    <cellStyle name="????_      " xfId="74"/>
    <cellStyle name="???[0]_?? DI" xfId="75"/>
    <cellStyle name="???_?? DI" xfId="76"/>
    <cellStyle name="??[0]_BRE" xfId="77"/>
    <cellStyle name="??_      " xfId="78"/>
    <cellStyle name="??A? [0]_laroux_1_¢¬???¢â? " xfId="79"/>
    <cellStyle name="??A?_laroux_1_¢¬???¢â? " xfId="80"/>
    <cellStyle name="?_x005f_x001d_??%U©÷u&amp;H©÷9_x005f_x0008_?_x005f_x0009_s_x005f_x000a__x005f_x0007__x005f_x0001__x005f_x0001_" xfId="81"/>
    <cellStyle name="?_x005f_x001d_??%U©÷u&amp;H©÷9_x005f_x0008_?_x005f_x0009_s_x005f_x000a__x005f_x0007__x005f_x0001__x005f_x0001_ 2" xfId="82"/>
    <cellStyle name="?¡±¢¥?_?¨ù??¢´¢¥_¢¬???¢â? " xfId="83"/>
    <cellStyle name="?ðÇ%U?&amp;H?_x0008_?s_x000a__x0007__x0001__x0001_" xfId="84"/>
    <cellStyle name="[0]_Chi phÝ kh¸c_V" xfId="85"/>
    <cellStyle name="_!1 1 bao cao giao KH ve HTCMT vung TNB   12-12-2011" xfId="86"/>
    <cellStyle name="_x0001__!1 1 bao cao giao KH ve HTCMT vung TNB   12-12-2011" xfId="87"/>
    <cellStyle name="_1 TONG HOP - CA NA" xfId="88"/>
    <cellStyle name="_123_DONG_THANH_Moi" xfId="89"/>
    <cellStyle name="_123_DONG_THANH_Moi_!1 1 bao cao giao KH ve HTCMT vung TNB   12-12-2011" xfId="90"/>
    <cellStyle name="_123_DONG_THANH_Moi_KH TPCP vung TNB (03-1-2012)" xfId="91"/>
    <cellStyle name="_Bang Chi tieu (2)" xfId="92"/>
    <cellStyle name="_BAO GIA NGAY 24-10-08 (co dam)" xfId="93"/>
    <cellStyle name="_BC  NAM 2007" xfId="94"/>
    <cellStyle name="_BC CV 6403 BKHĐT" xfId="95"/>
    <cellStyle name="_BEN TRE" xfId="96"/>
    <cellStyle name="_x0001__Bieu 15" xfId="97"/>
    <cellStyle name="_x0001__Bieu 9 - TH No XDCB" xfId="98"/>
    <cellStyle name="_Bieu mau cong trinh khoi cong moi 3-4" xfId="99"/>
    <cellStyle name="_Bieu Tay Nam Bo 25-11" xfId="100"/>
    <cellStyle name="_Bieu3ODA" xfId="101"/>
    <cellStyle name="_Bieu3ODA_1" xfId="102"/>
    <cellStyle name="_Bieu4HTMT" xfId="103"/>
    <cellStyle name="_Bieu4HTMT_!1 1 bao cao giao KH ve HTCMT vung TNB   12-12-2011" xfId="104"/>
    <cellStyle name="_Bieu4HTMT_!1 1 bao cao giao KH ve HTCMT vung TNB   12-12-2011 2" xfId="105"/>
    <cellStyle name="_Bieu4HTMT_KH TPCP vung TNB (03-1-2012)" xfId="106"/>
    <cellStyle name="_Bieu4HTMT_KH TPCP vung TNB (03-1-2012) 2" xfId="107"/>
    <cellStyle name="_x0001__Bo sung mau bieu 12.8.2014" xfId="108"/>
    <cellStyle name="_Book1" xfId="109"/>
    <cellStyle name="_Book1_!1 1 bao cao giao KH ve HTCMT vung TNB   12-12-2011" xfId="110"/>
    <cellStyle name="_Book1_1" xfId="111"/>
    <cellStyle name="_Book1_Bieu3ODA" xfId="112"/>
    <cellStyle name="_Book1_Bieu4HTMT" xfId="113"/>
    <cellStyle name="_Book1_Bieu4HTMT_!1 1 bao cao giao KH ve HTCMT vung TNB   12-12-2011" xfId="114"/>
    <cellStyle name="_Book1_Bieu4HTMT_KH TPCP vung TNB (03-1-2012)" xfId="115"/>
    <cellStyle name="_Book1_bo sung von KCH nam 2010 va Du an tre kho khan" xfId="116"/>
    <cellStyle name="_Book1_bo sung von KCH nam 2010 va Du an tre kho khan_!1 1 bao cao giao KH ve HTCMT vung TNB   12-12-2011" xfId="117"/>
    <cellStyle name="_Book1_bo sung von KCH nam 2010 va Du an tre kho khan_KH TPCP vung TNB (03-1-2012)" xfId="118"/>
    <cellStyle name="_Book1_cong hang rao" xfId="119"/>
    <cellStyle name="_Book1_cong hang rao_!1 1 bao cao giao KH ve HTCMT vung TNB   12-12-2011" xfId="120"/>
    <cellStyle name="_Book1_cong hang rao_KH TPCP vung TNB (03-1-2012)" xfId="121"/>
    <cellStyle name="_Book1_danh muc chuan bi dau tu 2011 ngay 07-6-2011" xfId="122"/>
    <cellStyle name="_Book1_danh muc chuan bi dau tu 2011 ngay 07-6-2011_!1 1 bao cao giao KH ve HTCMT vung TNB   12-12-2011" xfId="123"/>
    <cellStyle name="_Book1_danh muc chuan bi dau tu 2011 ngay 07-6-2011_KH TPCP vung TNB (03-1-2012)" xfId="124"/>
    <cellStyle name="_Book1_Danh muc pbo nguon von XSKT, XDCB nam 2009 chuyen qua nam 2010" xfId="125"/>
    <cellStyle name="_Book1_Danh muc pbo nguon von XSKT, XDCB nam 2009 chuyen qua nam 2010_!1 1 bao cao giao KH ve HTCMT vung TNB   12-12-2011" xfId="126"/>
    <cellStyle name="_Book1_Danh muc pbo nguon von XSKT, XDCB nam 2009 chuyen qua nam 2010_KH TPCP vung TNB (03-1-2012)" xfId="127"/>
    <cellStyle name="_Book1_dieu chinh KH 2011 ngay 26-5-2011111" xfId="128"/>
    <cellStyle name="_Book1_dieu chinh KH 2011 ngay 26-5-2011111_!1 1 bao cao giao KH ve HTCMT vung TNB   12-12-2011" xfId="129"/>
    <cellStyle name="_Book1_dieu chinh KH 2011 ngay 26-5-2011111_KH TPCP vung TNB (03-1-2012)" xfId="130"/>
    <cellStyle name="_Book1_DS KCH PHAN BO VON NSDP NAM 2010" xfId="131"/>
    <cellStyle name="_Book1_DS KCH PHAN BO VON NSDP NAM 2010_!1 1 bao cao giao KH ve HTCMT vung TNB   12-12-2011" xfId="132"/>
    <cellStyle name="_Book1_DS KCH PHAN BO VON NSDP NAM 2010_KH TPCP vung TNB (03-1-2012)" xfId="133"/>
    <cellStyle name="_Book1_giao KH 2011 ngay 10-12-2010" xfId="134"/>
    <cellStyle name="_Book1_giao KH 2011 ngay 10-12-2010_!1 1 bao cao giao KH ve HTCMT vung TNB   12-12-2011" xfId="135"/>
    <cellStyle name="_Book1_giao KH 2011 ngay 10-12-2010_KH TPCP vung TNB (03-1-2012)" xfId="136"/>
    <cellStyle name="_Book1_IN" xfId="137"/>
    <cellStyle name="_Book1_Kh ql62 (2010) 11-09" xfId="138"/>
    <cellStyle name="_Book1_KH TPCP vung TNB (03-1-2012)" xfId="139"/>
    <cellStyle name="_Book1_Khung 2012" xfId="140"/>
    <cellStyle name="_Book1_kien giang 2" xfId="141"/>
    <cellStyle name="_Book1_phu luc tong ket tinh hinh TH giai doan 03-10 (ngay 30)" xfId="142"/>
    <cellStyle name="_Book1_phu luc tong ket tinh hinh TH giai doan 03-10 (ngay 30)_!1 1 bao cao giao KH ve HTCMT vung TNB   12-12-2011" xfId="143"/>
    <cellStyle name="_Book1_phu luc tong ket tinh hinh TH giai doan 03-10 (ngay 30)_KH TPCP vung TNB (03-1-2012)" xfId="144"/>
    <cellStyle name="_C.cong+B.luong-Sanluong" xfId="145"/>
    <cellStyle name="_cong hang rao" xfId="146"/>
    <cellStyle name="_dien chieu sang" xfId="147"/>
    <cellStyle name="_DO-D1500-KHONG CO TRONG DT" xfId="148"/>
    <cellStyle name="_Dong Thap" xfId="149"/>
    <cellStyle name="_Duyet TK thay đôi" xfId="150"/>
    <cellStyle name="_Duyet TK thay đôi_!1 1 bao cao giao KH ve HTCMT vung TNB   12-12-2011" xfId="151"/>
    <cellStyle name="_Duyet TK thay đôi_Bieu4HTMT" xfId="152"/>
    <cellStyle name="_Duyet TK thay đôi_Bieu4HTMT_!1 1 bao cao giao KH ve HTCMT vung TNB   12-12-2011" xfId="153"/>
    <cellStyle name="_Duyet TK thay đôi_Bieu4HTMT_KH TPCP vung TNB (03-1-2012)" xfId="154"/>
    <cellStyle name="_Duyet TK thay đôi_KH TPCP vung TNB (03-1-2012)" xfId="155"/>
    <cellStyle name="_GOITHAUSO2" xfId="156"/>
    <cellStyle name="_GOITHAUSO3" xfId="157"/>
    <cellStyle name="_GOITHAUSO4" xfId="158"/>
    <cellStyle name="_GTGT 2003" xfId="159"/>
    <cellStyle name="_HaHoa_TDT_DienCSang" xfId="160"/>
    <cellStyle name="_HaHoa19-5-07" xfId="161"/>
    <cellStyle name="_IN" xfId="162"/>
    <cellStyle name="_IN_!1 1 bao cao giao KH ve HTCMT vung TNB   12-12-2011" xfId="163"/>
    <cellStyle name="_IN_KH TPCP vung TNB (03-1-2012)" xfId="164"/>
    <cellStyle name="_KE KHAI THUE GTGT 2004" xfId="165"/>
    <cellStyle name="_KE KHAI THUE GTGT 2004_BCTC2004" xfId="166"/>
    <cellStyle name="_KH 2012 (TPCP) Bac Lieu (25-12-2011)" xfId="167"/>
    <cellStyle name="_Kh ql62 (2010) 11-09" xfId="168"/>
    <cellStyle name="_KH TPCP vung TNB (03-1-2012)" xfId="169"/>
    <cellStyle name="_Khung 2012" xfId="170"/>
    <cellStyle name="_x0001__kien giang 2" xfId="171"/>
    <cellStyle name="_KT (2)" xfId="172"/>
    <cellStyle name="_KT (2)_1" xfId="173"/>
    <cellStyle name="_KT (2)_1_Lora-tungchau" xfId="174"/>
    <cellStyle name="_KT (2)_1_Qt-HT3PQ1(CauKho)" xfId="175"/>
    <cellStyle name="_KT (2)_2" xfId="176"/>
    <cellStyle name="_KT (2)_2_TG-TH" xfId="177"/>
    <cellStyle name="_KT (2)_2_TG-TH_ApGiaVatTu_cayxanh_latgach" xfId="178"/>
    <cellStyle name="_KT (2)_2_TG-TH_BANG TONG HOP TINH HINH THANH QUYET TOAN (MOI I)" xfId="179"/>
    <cellStyle name="_KT (2)_2_TG-TH_BAO GIA NGAY 24-10-08 (co dam)" xfId="180"/>
    <cellStyle name="_KT (2)_2_TG-TH_BC  NAM 2007" xfId="181"/>
    <cellStyle name="_KT (2)_2_TG-TH_BC CV 6403 BKHĐT" xfId="182"/>
    <cellStyle name="_KT (2)_2_TG-TH_BC CV 6403 BKHĐT_Bieu 15" xfId="183"/>
    <cellStyle name="_KT (2)_2_TG-TH_BC CV 6403 BKHĐT_Bieu 9 - TH No XDCB" xfId="184"/>
    <cellStyle name="_KT (2)_2_TG-TH_BC CV 6403 BKHĐT_Bo sung mau bieu 12.8.2014" xfId="185"/>
    <cellStyle name="_KT (2)_2_TG-TH_BC NQ11-CP - chinh sua lai" xfId="186"/>
    <cellStyle name="_KT (2)_2_TG-TH_BC NQ11-CP-Quynh sau bieu so3" xfId="187"/>
    <cellStyle name="_KT (2)_2_TG-TH_BC_NQ11-CP_-_Thao_sua_lai" xfId="188"/>
    <cellStyle name="_KT (2)_2_TG-TH_Bieu 15" xfId="189"/>
    <cellStyle name="_KT (2)_2_TG-TH_Bieu 9 - TH No XDCB" xfId="190"/>
    <cellStyle name="_KT (2)_2_TG-TH_Bieu mau cong trinh khoi cong moi 3-4" xfId="191"/>
    <cellStyle name="_KT (2)_2_TG-TH_Bieu mau cong trinh khoi cong moi 3-4_Bieu 15" xfId="192"/>
    <cellStyle name="_KT (2)_2_TG-TH_Bieu mau cong trinh khoi cong moi 3-4_Bieu 9 - TH No XDCB" xfId="193"/>
    <cellStyle name="_KT (2)_2_TG-TH_Bieu mau cong trinh khoi cong moi 3-4_Bo sung mau bieu 12.8.2014" xfId="194"/>
    <cellStyle name="_KT (2)_2_TG-TH_Bieu3ODA" xfId="195"/>
    <cellStyle name="_KT (2)_2_TG-TH_Bieu3ODA_1" xfId="196"/>
    <cellStyle name="_KT (2)_2_TG-TH_Bieu4HTMT" xfId="197"/>
    <cellStyle name="_KT (2)_2_TG-TH_Bo sung mau bieu 12.8.2014" xfId="198"/>
    <cellStyle name="_KT (2)_2_TG-TH_bo sung von KCH nam 2010 va Du an tre kho khan" xfId="199"/>
    <cellStyle name="_KT (2)_2_TG-TH_Book1" xfId="200"/>
    <cellStyle name="_KT (2)_2_TG-TH_Book1_1" xfId="201"/>
    <cellStyle name="_KT (2)_2_TG-TH_Book1_1_BC CV 6403 BKHĐT" xfId="202"/>
    <cellStyle name="_KT (2)_2_TG-TH_Book1_1_Bieu 15" xfId="203"/>
    <cellStyle name="_KT (2)_2_TG-TH_Book1_1_Bieu 9 - TH No XDCB" xfId="204"/>
    <cellStyle name="_KT (2)_2_TG-TH_Book1_1_Bieu mau cong trinh khoi cong moi 3-4" xfId="205"/>
    <cellStyle name="_KT (2)_2_TG-TH_Book1_1_Bieu3ODA" xfId="206"/>
    <cellStyle name="_KT (2)_2_TG-TH_Book1_1_Bieu4HTMT" xfId="207"/>
    <cellStyle name="_KT (2)_2_TG-TH_Book1_1_Bo sung mau bieu 12.8.2014" xfId="208"/>
    <cellStyle name="_KT (2)_2_TG-TH_Book1_1_Book1" xfId="209"/>
    <cellStyle name="_KT (2)_2_TG-TH_Book1_1_Luy ke von ung nam 2011 -Thoa gui ngay 12-8-2012" xfId="210"/>
    <cellStyle name="_KT (2)_2_TG-TH_Book1_2" xfId="211"/>
    <cellStyle name="_KT (2)_2_TG-TH_Book1_2_BC CV 6403 BKHĐT" xfId="212"/>
    <cellStyle name="_KT (2)_2_TG-TH_Book1_2_Bieu3ODA" xfId="213"/>
    <cellStyle name="_KT (2)_2_TG-TH_Book1_2_Luy ke von ung nam 2011 -Thoa gui ngay 12-8-2012" xfId="214"/>
    <cellStyle name="_KT (2)_2_TG-TH_Book1_3" xfId="215"/>
    <cellStyle name="_KT (2)_2_TG-TH_Book1_BC CV 6403 BKHĐT" xfId="216"/>
    <cellStyle name="_KT (2)_2_TG-TH_Book1_Bieu 15" xfId="217"/>
    <cellStyle name="_KT (2)_2_TG-TH_Book1_Bieu 9 - TH No XDCB" xfId="218"/>
    <cellStyle name="_KT (2)_2_TG-TH_Book1_Bieu mau cong trinh khoi cong moi 3-4" xfId="219"/>
    <cellStyle name="_KT (2)_2_TG-TH_Book1_Bieu3ODA" xfId="220"/>
    <cellStyle name="_KT (2)_2_TG-TH_Book1_Bieu4HTMT" xfId="221"/>
    <cellStyle name="_KT (2)_2_TG-TH_Book1_Bo sung mau bieu 12.8.2014" xfId="222"/>
    <cellStyle name="_KT (2)_2_TG-TH_Book1_bo sung von KCH nam 2010 va Du an tre kho khan" xfId="223"/>
    <cellStyle name="_KT (2)_2_TG-TH_Book1_danh muc chuan bi dau tu 2011 ngay 07-6-2011" xfId="224"/>
    <cellStyle name="_KT (2)_2_TG-TH_Book1_Danh muc pbo nguon von XSKT, XDCB nam 2009 chuyen qua nam 2010" xfId="225"/>
    <cellStyle name="_KT (2)_2_TG-TH_Book1_dieu chinh KH 2011 ngay 26-5-2011111" xfId="226"/>
    <cellStyle name="_KT (2)_2_TG-TH_Book1_DS KCH PHAN BO VON NSDP NAM 2010" xfId="227"/>
    <cellStyle name="_KT (2)_2_TG-TH_Book1_giao KH 2011 ngay 10-12-2010" xfId="228"/>
    <cellStyle name="_KT (2)_2_TG-TH_Book1_Luy ke von ung nam 2011 -Thoa gui ngay 12-8-2012" xfId="229"/>
    <cellStyle name="_KT (2)_2_TG-TH_CAU Khanh Nam(Thi Cong)" xfId="230"/>
    <cellStyle name="_KT (2)_2_TG-TH_ChiHuong_ApGia" xfId="231"/>
    <cellStyle name="_KT (2)_2_TG-TH_ChiHuong_ApGia_Bieu 15" xfId="232"/>
    <cellStyle name="_KT (2)_2_TG-TH_ChiHuong_ApGia_Bieu 9 - TH No XDCB" xfId="233"/>
    <cellStyle name="_KT (2)_2_TG-TH_ChiHuong_ApGia_Bo sung mau bieu 12.8.2014" xfId="234"/>
    <cellStyle name="_KT (2)_2_TG-TH_CoCauPhi (version 1)" xfId="235"/>
    <cellStyle name="_KT (2)_2_TG-TH_danh muc chuan bi dau tu 2011 ngay 07-6-2011" xfId="236"/>
    <cellStyle name="_KT (2)_2_TG-TH_Danh muc pbo nguon von XSKT, XDCB nam 2009 chuyen qua nam 2010" xfId="237"/>
    <cellStyle name="_KT (2)_2_TG-TH_DAU NOI PL-CL TAI PHU LAMHC" xfId="238"/>
    <cellStyle name="_KT (2)_2_TG-TH_dieu chinh KH 2011 ngay 26-5-2011111" xfId="239"/>
    <cellStyle name="_KT (2)_2_TG-TH_DS KCH PHAN BO VON NSDP NAM 2010" xfId="240"/>
    <cellStyle name="_KT (2)_2_TG-TH_DU TRU VAT TU" xfId="241"/>
    <cellStyle name="_KT (2)_2_TG-TH_DU TRU VAT TU_Bieu 15" xfId="242"/>
    <cellStyle name="_KT (2)_2_TG-TH_DU TRU VAT TU_Bieu 9 - TH No XDCB" xfId="243"/>
    <cellStyle name="_KT (2)_2_TG-TH_DU TRU VAT TU_Bo sung mau bieu 12.8.2014" xfId="244"/>
    <cellStyle name="_KT (2)_2_TG-TH_giao KH 2011 ngay 10-12-2010" xfId="245"/>
    <cellStyle name="_KT (2)_2_TG-TH_GTGT 2003" xfId="246"/>
    <cellStyle name="_KT (2)_2_TG-TH_Ha Nam" xfId="247"/>
    <cellStyle name="_KT (2)_2_TG-TH_KE KHAI THUE GTGT 2004" xfId="248"/>
    <cellStyle name="_KT (2)_2_TG-TH_KE KHAI THUE GTGT 2004_BCTC2004" xfId="249"/>
    <cellStyle name="_KT (2)_2_TG-TH_KH TPCP vung TNB (03-1-2012)" xfId="250"/>
    <cellStyle name="_KT (2)_2_TG-TH_kien giang 2" xfId="251"/>
    <cellStyle name="_KT (2)_2_TG-TH_Lora-tungchau" xfId="252"/>
    <cellStyle name="_KT (2)_2_TG-TH_Luy ke von ung nam 2011 -Thoa gui ngay 12-8-2012" xfId="253"/>
    <cellStyle name="_KT (2)_2_TG-TH_Luy ke von ung nam 2011 -Thoa gui ngay 12-8-2012_Bieu 15" xfId="254"/>
    <cellStyle name="_KT (2)_2_TG-TH_Luy ke von ung nam 2011 -Thoa gui ngay 12-8-2012_Bieu 9 - TH No XDCB" xfId="255"/>
    <cellStyle name="_KT (2)_2_TG-TH_Luy ke von ung nam 2011 -Thoa gui ngay 12-8-2012_Bo sung mau bieu 12.8.2014" xfId="256"/>
    <cellStyle name="_KT (2)_2_TG-TH_NhanCong" xfId="257"/>
    <cellStyle name="_KT (2)_2_TG-TH_N-X-T-04" xfId="258"/>
    <cellStyle name="_KT (2)_2_TG-TH_phu luc tong ket tinh hinh TH giai doan 03-10 (ngay 30)" xfId="259"/>
    <cellStyle name="_KT (2)_2_TG-TH_phu luc tong ket tinh hinh TH giai doan 03-10 (ngay 30)_Bieu 15" xfId="260"/>
    <cellStyle name="_KT (2)_2_TG-TH_phu luc tong ket tinh hinh TH giai doan 03-10 (ngay 30)_Bieu 9 - TH No XDCB" xfId="261"/>
    <cellStyle name="_KT (2)_2_TG-TH_phu luc tong ket tinh hinh TH giai doan 03-10 (ngay 30)_Bo sung mau bieu 12.8.2014" xfId="262"/>
    <cellStyle name="_KT (2)_2_TG-TH_Qt-HT3PQ1(CauKho)" xfId="263"/>
    <cellStyle name="_KT (2)_2_TG-TH_Sheet1" xfId="264"/>
    <cellStyle name="_KT (2)_2_TG-TH_TK152-04" xfId="265"/>
    <cellStyle name="_KT (2)_2_TG-TH_ÿÿÿÿÿ" xfId="266"/>
    <cellStyle name="_KT (2)_2_TG-TH_ÿÿÿÿÿ_Bieu 15" xfId="267"/>
    <cellStyle name="_KT (2)_2_TG-TH_ÿÿÿÿÿ_Bieu 9 - TH No XDCB" xfId="268"/>
    <cellStyle name="_KT (2)_2_TG-TH_ÿÿÿÿÿ_Bieu mau cong trinh khoi cong moi 3-4" xfId="269"/>
    <cellStyle name="_KT (2)_2_TG-TH_ÿÿÿÿÿ_Bieu mau cong trinh khoi cong moi 3-4_Bieu 15" xfId="270"/>
    <cellStyle name="_KT (2)_2_TG-TH_ÿÿÿÿÿ_Bieu mau cong trinh khoi cong moi 3-4_Bieu 9 - TH No XDCB" xfId="271"/>
    <cellStyle name="_KT (2)_2_TG-TH_ÿÿÿÿÿ_Bieu mau cong trinh khoi cong moi 3-4_Bo sung mau bieu 12.8.2014" xfId="272"/>
    <cellStyle name="_KT (2)_2_TG-TH_ÿÿÿÿÿ_Bieu3ODA" xfId="273"/>
    <cellStyle name="_KT (2)_2_TG-TH_ÿÿÿÿÿ_Bieu3ODA_Bieu 15" xfId="274"/>
    <cellStyle name="_KT (2)_2_TG-TH_ÿÿÿÿÿ_Bieu3ODA_Bieu 9 - TH No XDCB" xfId="275"/>
    <cellStyle name="_KT (2)_2_TG-TH_ÿÿÿÿÿ_Bieu3ODA_Bo sung mau bieu 12.8.2014" xfId="276"/>
    <cellStyle name="_KT (2)_2_TG-TH_ÿÿÿÿÿ_Bieu4HTMT" xfId="277"/>
    <cellStyle name="_KT (2)_2_TG-TH_ÿÿÿÿÿ_Bo sung mau bieu 12.8.2014" xfId="278"/>
    <cellStyle name="_KT (2)_2_TG-TH_ÿÿÿÿÿ_Ha Nam" xfId="279"/>
    <cellStyle name="_KT (2)_2_TG-TH_ÿÿÿÿÿ_KH TPCP vung TNB (03-1-2012)" xfId="280"/>
    <cellStyle name="_KT (2)_2_TG-TH_ÿÿÿÿÿ_kien giang 2" xfId="281"/>
    <cellStyle name="_KT (2)_3" xfId="282"/>
    <cellStyle name="_KT (2)_3_TG-TH" xfId="283"/>
    <cellStyle name="_KT (2)_3_TG-TH_BC  NAM 2007" xfId="284"/>
    <cellStyle name="_KT (2)_3_TG-TH_Bieu 15" xfId="285"/>
    <cellStyle name="_KT (2)_3_TG-TH_Bieu 9 - TH No XDCB" xfId="286"/>
    <cellStyle name="_KT (2)_3_TG-TH_Bieu mau cong trinh khoi cong moi 3-4" xfId="287"/>
    <cellStyle name="_KT (2)_3_TG-TH_Bieu3ODA" xfId="288"/>
    <cellStyle name="_KT (2)_3_TG-TH_Bieu3ODA_1" xfId="289"/>
    <cellStyle name="_KT (2)_3_TG-TH_Bieu4HTMT" xfId="290"/>
    <cellStyle name="_KT (2)_3_TG-TH_Bo sung mau bieu 12.8.2014" xfId="291"/>
    <cellStyle name="_KT (2)_3_TG-TH_bo sung von KCH nam 2010 va Du an tre kho khan" xfId="292"/>
    <cellStyle name="_KT (2)_3_TG-TH_Book1" xfId="293"/>
    <cellStyle name="_KT (2)_3_TG-TH_Book1_KH TPCP vung TNB (03-1-2012)" xfId="294"/>
    <cellStyle name="_KT (2)_3_TG-TH_Book1_kien giang 2" xfId="295"/>
    <cellStyle name="_KT (2)_3_TG-TH_danh muc chuan bi dau tu 2011 ngay 07-6-2011" xfId="296"/>
    <cellStyle name="_KT (2)_3_TG-TH_Danh muc pbo nguon von XSKT, XDCB nam 2009 chuyen qua nam 2010" xfId="297"/>
    <cellStyle name="_KT (2)_3_TG-TH_dieu chinh KH 2011 ngay 26-5-2011111" xfId="298"/>
    <cellStyle name="_KT (2)_3_TG-TH_DS KCH PHAN BO VON NSDP NAM 2010" xfId="299"/>
    <cellStyle name="_KT (2)_3_TG-TH_giao KH 2011 ngay 10-12-2010" xfId="300"/>
    <cellStyle name="_KT (2)_3_TG-TH_GTGT 2003" xfId="301"/>
    <cellStyle name="_KT (2)_3_TG-TH_Ha Nam" xfId="302"/>
    <cellStyle name="_KT (2)_3_TG-TH_KE KHAI THUE GTGT 2004" xfId="303"/>
    <cellStyle name="_KT (2)_3_TG-TH_KE KHAI THUE GTGT 2004_BCTC2004" xfId="304"/>
    <cellStyle name="_KT (2)_3_TG-TH_KH TPCP vung TNB (03-1-2012)" xfId="305"/>
    <cellStyle name="_KT (2)_3_TG-TH_kien giang 2" xfId="306"/>
    <cellStyle name="_KT (2)_3_TG-TH_Lora-tungchau" xfId="307"/>
    <cellStyle name="_KT (2)_3_TG-TH_N-X-T-04" xfId="308"/>
    <cellStyle name="_KT (2)_3_TG-TH_PERSONAL" xfId="309"/>
    <cellStyle name="_KT (2)_3_TG-TH_PERSONAL_BC CV 6403 BKHĐT" xfId="310"/>
    <cellStyle name="_KT (2)_3_TG-TH_PERSONAL_Bieu 15" xfId="311"/>
    <cellStyle name="_KT (2)_3_TG-TH_PERSONAL_Bieu 9 - TH No XDCB" xfId="312"/>
    <cellStyle name="_KT (2)_3_TG-TH_PERSONAL_Bieu mau cong trinh khoi cong moi 3-4" xfId="313"/>
    <cellStyle name="_KT (2)_3_TG-TH_PERSONAL_Bieu3ODA" xfId="314"/>
    <cellStyle name="_KT (2)_3_TG-TH_PERSONAL_Bieu4HTMT" xfId="315"/>
    <cellStyle name="_KT (2)_3_TG-TH_PERSONAL_Bo sung mau bieu 12.8.2014" xfId="316"/>
    <cellStyle name="_KT (2)_3_TG-TH_PERSONAL_Book1" xfId="317"/>
    <cellStyle name="_KT (2)_3_TG-TH_PERSONAL_Luy ke von ung nam 2011 -Thoa gui ngay 12-8-2012" xfId="318"/>
    <cellStyle name="_KT (2)_3_TG-TH_PERSONAL_Tong hop KHCB 2001" xfId="319"/>
    <cellStyle name="_KT (2)_3_TG-TH_Qt-HT3PQ1(CauKho)" xfId="320"/>
    <cellStyle name="_KT (2)_3_TG-TH_TK152-04" xfId="321"/>
    <cellStyle name="_KT (2)_3_TG-TH_ÿÿÿÿÿ" xfId="322"/>
    <cellStyle name="_KT (2)_3_TG-TH_ÿÿÿÿÿ_KH TPCP vung TNB (03-1-2012)" xfId="323"/>
    <cellStyle name="_KT (2)_3_TG-TH_ÿÿÿÿÿ_kien giang 2" xfId="324"/>
    <cellStyle name="_KT (2)_4" xfId="325"/>
    <cellStyle name="_KT (2)_4_ApGiaVatTu_cayxanh_latgach" xfId="326"/>
    <cellStyle name="_KT (2)_4_BANG TONG HOP TINH HINH THANH QUYET TOAN (MOI I)" xfId="327"/>
    <cellStyle name="_KT (2)_4_BAO GIA NGAY 24-10-08 (co dam)" xfId="328"/>
    <cellStyle name="_KT (2)_4_BC  NAM 2007" xfId="329"/>
    <cellStyle name="_KT (2)_4_BC CV 6403 BKHĐT" xfId="330"/>
    <cellStyle name="_KT (2)_4_BC CV 6403 BKHĐT_Bieu 15" xfId="331"/>
    <cellStyle name="_KT (2)_4_BC CV 6403 BKHĐT_Bieu 9 - TH No XDCB" xfId="332"/>
    <cellStyle name="_KT (2)_4_BC CV 6403 BKHĐT_Bo sung mau bieu 12.8.2014" xfId="333"/>
    <cellStyle name="_KT (2)_4_BC NQ11-CP - chinh sua lai" xfId="334"/>
    <cellStyle name="_KT (2)_4_BC NQ11-CP-Quynh sau bieu so3" xfId="335"/>
    <cellStyle name="_KT (2)_4_BC_NQ11-CP_-_Thao_sua_lai" xfId="336"/>
    <cellStyle name="_KT (2)_4_Bieu 15" xfId="337"/>
    <cellStyle name="_KT (2)_4_Bieu 9 - TH No XDCB" xfId="338"/>
    <cellStyle name="_KT (2)_4_Bieu mau cong trinh khoi cong moi 3-4" xfId="339"/>
    <cellStyle name="_KT (2)_4_Bieu mau cong trinh khoi cong moi 3-4_Bieu 15" xfId="340"/>
    <cellStyle name="_KT (2)_4_Bieu mau cong trinh khoi cong moi 3-4_Bieu 9 - TH No XDCB" xfId="341"/>
    <cellStyle name="_KT (2)_4_Bieu mau cong trinh khoi cong moi 3-4_Bo sung mau bieu 12.8.2014" xfId="342"/>
    <cellStyle name="_KT (2)_4_Bieu3ODA" xfId="343"/>
    <cellStyle name="_KT (2)_4_Bieu3ODA_1" xfId="344"/>
    <cellStyle name="_KT (2)_4_Bieu4HTMT" xfId="345"/>
    <cellStyle name="_KT (2)_4_Bo sung mau bieu 12.8.2014" xfId="346"/>
    <cellStyle name="_KT (2)_4_bo sung von KCH nam 2010 va Du an tre kho khan" xfId="347"/>
    <cellStyle name="_KT (2)_4_Book1" xfId="348"/>
    <cellStyle name="_KT (2)_4_Book1_1" xfId="349"/>
    <cellStyle name="_KT (2)_4_Book1_1_BC CV 6403 BKHĐT" xfId="350"/>
    <cellStyle name="_KT (2)_4_Book1_1_Bieu 15" xfId="351"/>
    <cellStyle name="_KT (2)_4_Book1_1_Bieu 9 - TH No XDCB" xfId="352"/>
    <cellStyle name="_KT (2)_4_Book1_1_Bieu mau cong trinh khoi cong moi 3-4" xfId="353"/>
    <cellStyle name="_KT (2)_4_Book1_1_Bieu3ODA" xfId="354"/>
    <cellStyle name="_KT (2)_4_Book1_1_Bieu4HTMT" xfId="355"/>
    <cellStyle name="_KT (2)_4_Book1_1_Bo sung mau bieu 12.8.2014" xfId="356"/>
    <cellStyle name="_KT (2)_4_Book1_1_Book1" xfId="357"/>
    <cellStyle name="_KT (2)_4_Book1_1_Luy ke von ung nam 2011 -Thoa gui ngay 12-8-2012" xfId="358"/>
    <cellStyle name="_KT (2)_4_Book1_2" xfId="359"/>
    <cellStyle name="_KT (2)_4_Book1_2_BC CV 6403 BKHĐT" xfId="360"/>
    <cellStyle name="_KT (2)_4_Book1_2_Bieu3ODA" xfId="361"/>
    <cellStyle name="_KT (2)_4_Book1_2_Luy ke von ung nam 2011 -Thoa gui ngay 12-8-2012" xfId="362"/>
    <cellStyle name="_KT (2)_4_Book1_3" xfId="363"/>
    <cellStyle name="_KT (2)_4_Book1_BC CV 6403 BKHĐT" xfId="364"/>
    <cellStyle name="_KT (2)_4_Book1_Bieu 15" xfId="365"/>
    <cellStyle name="_KT (2)_4_Book1_Bieu 9 - TH No XDCB" xfId="366"/>
    <cellStyle name="_KT (2)_4_Book1_Bieu mau cong trinh khoi cong moi 3-4" xfId="367"/>
    <cellStyle name="_KT (2)_4_Book1_Bieu3ODA" xfId="368"/>
    <cellStyle name="_KT (2)_4_Book1_Bieu4HTMT" xfId="369"/>
    <cellStyle name="_KT (2)_4_Book1_Bo sung mau bieu 12.8.2014" xfId="370"/>
    <cellStyle name="_KT (2)_4_Book1_bo sung von KCH nam 2010 va Du an tre kho khan" xfId="371"/>
    <cellStyle name="_KT (2)_4_Book1_danh muc chuan bi dau tu 2011 ngay 07-6-2011" xfId="372"/>
    <cellStyle name="_KT (2)_4_Book1_Danh muc pbo nguon von XSKT, XDCB nam 2009 chuyen qua nam 2010" xfId="373"/>
    <cellStyle name="_KT (2)_4_Book1_dieu chinh KH 2011 ngay 26-5-2011111" xfId="374"/>
    <cellStyle name="_KT (2)_4_Book1_DS KCH PHAN BO VON NSDP NAM 2010" xfId="375"/>
    <cellStyle name="_KT (2)_4_Book1_giao KH 2011 ngay 10-12-2010" xfId="376"/>
    <cellStyle name="_KT (2)_4_Book1_Luy ke von ung nam 2011 -Thoa gui ngay 12-8-2012" xfId="377"/>
    <cellStyle name="_KT (2)_4_CAU Khanh Nam(Thi Cong)" xfId="378"/>
    <cellStyle name="_KT (2)_4_ChiHuong_ApGia" xfId="379"/>
    <cellStyle name="_KT (2)_4_ChiHuong_ApGia_Bieu 15" xfId="380"/>
    <cellStyle name="_KT (2)_4_ChiHuong_ApGia_Bieu 9 - TH No XDCB" xfId="381"/>
    <cellStyle name="_KT (2)_4_ChiHuong_ApGia_Bo sung mau bieu 12.8.2014" xfId="382"/>
    <cellStyle name="_KT (2)_4_CoCauPhi (version 1)" xfId="383"/>
    <cellStyle name="_KT (2)_4_danh muc chuan bi dau tu 2011 ngay 07-6-2011" xfId="384"/>
    <cellStyle name="_KT (2)_4_Danh muc pbo nguon von XSKT, XDCB nam 2009 chuyen qua nam 2010" xfId="385"/>
    <cellStyle name="_KT (2)_4_DAU NOI PL-CL TAI PHU LAMHC" xfId="386"/>
    <cellStyle name="_KT (2)_4_dieu chinh KH 2011 ngay 26-5-2011111" xfId="387"/>
    <cellStyle name="_KT (2)_4_DS KCH PHAN BO VON NSDP NAM 2010" xfId="388"/>
    <cellStyle name="_KT (2)_4_DU TRU VAT TU" xfId="389"/>
    <cellStyle name="_KT (2)_4_DU TRU VAT TU_Bieu 15" xfId="390"/>
    <cellStyle name="_KT (2)_4_DU TRU VAT TU_Bieu 9 - TH No XDCB" xfId="391"/>
    <cellStyle name="_KT (2)_4_DU TRU VAT TU_Bo sung mau bieu 12.8.2014" xfId="392"/>
    <cellStyle name="_KT (2)_4_giao KH 2011 ngay 10-12-2010" xfId="393"/>
    <cellStyle name="_KT (2)_4_GTGT 2003" xfId="394"/>
    <cellStyle name="_KT (2)_4_Ha Nam" xfId="395"/>
    <cellStyle name="_KT (2)_4_KE KHAI THUE GTGT 2004" xfId="396"/>
    <cellStyle name="_KT (2)_4_KE KHAI THUE GTGT 2004_BCTC2004" xfId="397"/>
    <cellStyle name="_KT (2)_4_KH TPCP vung TNB (03-1-2012)" xfId="398"/>
    <cellStyle name="_KT (2)_4_kien giang 2" xfId="399"/>
    <cellStyle name="_KT (2)_4_Lora-tungchau" xfId="400"/>
    <cellStyle name="_KT (2)_4_Luy ke von ung nam 2011 -Thoa gui ngay 12-8-2012" xfId="401"/>
    <cellStyle name="_KT (2)_4_Luy ke von ung nam 2011 -Thoa gui ngay 12-8-2012_Bieu 15" xfId="402"/>
    <cellStyle name="_KT (2)_4_Luy ke von ung nam 2011 -Thoa gui ngay 12-8-2012_Bieu 9 - TH No XDCB" xfId="403"/>
    <cellStyle name="_KT (2)_4_Luy ke von ung nam 2011 -Thoa gui ngay 12-8-2012_Bo sung mau bieu 12.8.2014" xfId="404"/>
    <cellStyle name="_KT (2)_4_NhanCong" xfId="405"/>
    <cellStyle name="_KT (2)_4_N-X-T-04" xfId="406"/>
    <cellStyle name="_KT (2)_4_phu luc tong ket tinh hinh TH giai doan 03-10 (ngay 30)" xfId="407"/>
    <cellStyle name="_KT (2)_4_phu luc tong ket tinh hinh TH giai doan 03-10 (ngay 30)_Bieu 15" xfId="408"/>
    <cellStyle name="_KT (2)_4_phu luc tong ket tinh hinh TH giai doan 03-10 (ngay 30)_Bieu 9 - TH No XDCB" xfId="409"/>
    <cellStyle name="_KT (2)_4_phu luc tong ket tinh hinh TH giai doan 03-10 (ngay 30)_Bo sung mau bieu 12.8.2014" xfId="410"/>
    <cellStyle name="_KT (2)_4_Qt-HT3PQ1(CauKho)" xfId="411"/>
    <cellStyle name="_KT (2)_4_Sheet1" xfId="412"/>
    <cellStyle name="_KT (2)_4_TG-TH" xfId="413"/>
    <cellStyle name="_KT (2)_4_TK152-04" xfId="414"/>
    <cellStyle name="_KT (2)_4_ÿÿÿÿÿ" xfId="415"/>
    <cellStyle name="_KT (2)_4_ÿÿÿÿÿ_Bieu 15" xfId="416"/>
    <cellStyle name="_KT (2)_4_ÿÿÿÿÿ_Bieu 9 - TH No XDCB" xfId="417"/>
    <cellStyle name="_KT (2)_4_ÿÿÿÿÿ_Bieu mau cong trinh khoi cong moi 3-4" xfId="418"/>
    <cellStyle name="_KT (2)_4_ÿÿÿÿÿ_Bieu mau cong trinh khoi cong moi 3-4_Bieu 15" xfId="419"/>
    <cellStyle name="_KT (2)_4_ÿÿÿÿÿ_Bieu mau cong trinh khoi cong moi 3-4_Bieu 9 - TH No XDCB" xfId="420"/>
    <cellStyle name="_KT (2)_4_ÿÿÿÿÿ_Bieu mau cong trinh khoi cong moi 3-4_Bo sung mau bieu 12.8.2014" xfId="421"/>
    <cellStyle name="_KT (2)_4_ÿÿÿÿÿ_Bieu3ODA" xfId="422"/>
    <cellStyle name="_KT (2)_4_ÿÿÿÿÿ_Bieu3ODA_Bieu 15" xfId="423"/>
    <cellStyle name="_KT (2)_4_ÿÿÿÿÿ_Bieu3ODA_Bieu 9 - TH No XDCB" xfId="424"/>
    <cellStyle name="_KT (2)_4_ÿÿÿÿÿ_Bieu4HTMT" xfId="425"/>
    <cellStyle name="_KT (2)_4_ÿÿÿÿÿ_Bo sung mau bieu 12.8.2014" xfId="426"/>
    <cellStyle name="_KT (2)_4_ÿÿÿÿÿ_Ha Nam" xfId="427"/>
    <cellStyle name="_KT (2)_4_ÿÿÿÿÿ_KH TPCP vung TNB (03-1-2012)" xfId="428"/>
    <cellStyle name="_KT (2)_4_ÿÿÿÿÿ_kien giang 2" xfId="429"/>
    <cellStyle name="_KT (2)_5" xfId="430"/>
    <cellStyle name="_KT (2)_5_ApGiaVatTu_cayxanh_latgach" xfId="431"/>
    <cellStyle name="_KT (2)_5_BANG TONG HOP TINH HINH THANH QUYET TOAN (MOI I)" xfId="432"/>
    <cellStyle name="_KT (2)_5_BAO GIA NGAY 24-10-08 (co dam)" xfId="433"/>
    <cellStyle name="_KT (2)_5_BC  NAM 2007" xfId="434"/>
    <cellStyle name="_KT (2)_5_BC CV 6403 BKHĐT" xfId="435"/>
    <cellStyle name="_KT (2)_5_BC CV 6403 BKHĐT_Bieu 15" xfId="436"/>
    <cellStyle name="_KT (2)_5_BC CV 6403 BKHĐT_Bieu 9 - TH No XDCB" xfId="437"/>
    <cellStyle name="_KT (2)_5_BC NQ11-CP - chinh sua lai" xfId="438"/>
    <cellStyle name="_KT (2)_5_BC NQ11-CP-Quynh sau bieu so3" xfId="439"/>
    <cellStyle name="_KT (2)_5_BC_NQ11-CP_-_Thao_sua_lai" xfId="440"/>
    <cellStyle name="_KT (2)_5_Bieu 15" xfId="441"/>
    <cellStyle name="_KT (2)_5_Bieu 9 - TH No XDCB" xfId="442"/>
    <cellStyle name="_KT (2)_5_Bieu mau cong trinh khoi cong moi 3-4" xfId="443"/>
    <cellStyle name="_KT (2)_5_Bieu mau cong trinh khoi cong moi 3-4_Bieu 15" xfId="444"/>
    <cellStyle name="_KT (2)_5_Bieu mau cong trinh khoi cong moi 3-4_Bieu 9 - TH No XDCB" xfId="445"/>
    <cellStyle name="_KT (2)_5_Bieu3ODA" xfId="446"/>
    <cellStyle name="_KT (2)_5_Bieu3ODA_1" xfId="447"/>
    <cellStyle name="_KT (2)_5_Bieu4HTMT" xfId="448"/>
    <cellStyle name="_KT (2)_5_bo sung von KCH nam 2010 va Du an tre kho khan" xfId="449"/>
    <cellStyle name="_KT (2)_5_Book1" xfId="450"/>
    <cellStyle name="_KT (2)_5_Book1_1" xfId="451"/>
    <cellStyle name="_KT (2)_5_Book1_1_BC CV 6403 BKHĐT" xfId="452"/>
    <cellStyle name="_KT (2)_5_Book1_1_Bieu 15" xfId="453"/>
    <cellStyle name="_KT (2)_5_Book1_1_Bieu 9 - TH No XDCB" xfId="454"/>
    <cellStyle name="_KT (2)_5_Book1_1_Bieu mau cong trinh khoi cong moi 3-4" xfId="455"/>
    <cellStyle name="_KT (2)_5_Book1_1_Bieu3ODA" xfId="456"/>
    <cellStyle name="_KT (2)_5_Book1_1_Bieu4HTMT" xfId="457"/>
    <cellStyle name="_KT (2)_5_Book1_1_Book1" xfId="458"/>
    <cellStyle name="_KT (2)_5_Book1_1_Luy ke von ung nam 2011 -Thoa gui ngay 12-8-2012" xfId="459"/>
    <cellStyle name="_KT (2)_5_Book1_2" xfId="460"/>
    <cellStyle name="_KT (2)_5_Book1_2_BC CV 6403 BKHĐT" xfId="461"/>
    <cellStyle name="_KT (2)_5_Book1_2_Bieu3ODA" xfId="462"/>
    <cellStyle name="_KT (2)_5_Book1_2_Luy ke von ung nam 2011 -Thoa gui ngay 12-8-2012" xfId="463"/>
    <cellStyle name="_KT (2)_5_Book1_3" xfId="464"/>
    <cellStyle name="_KT (2)_5_Book1_BC CV 6403 BKHĐT" xfId="465"/>
    <cellStyle name="_KT (2)_5_Book1_Bieu 15" xfId="466"/>
    <cellStyle name="_KT (2)_5_Book1_Bieu 9 - TH No XDCB" xfId="467"/>
    <cellStyle name="_KT (2)_5_Book1_Bieu mau cong trinh khoi cong moi 3-4" xfId="468"/>
    <cellStyle name="_KT (2)_5_Book1_Bieu3ODA" xfId="469"/>
    <cellStyle name="_KT (2)_5_Book1_Bieu4HTMT" xfId="470"/>
    <cellStyle name="_KT (2)_5_Book1_bo sung von KCH nam 2010 va Du an tre kho khan" xfId="471"/>
    <cellStyle name="_KT (2)_5_Book1_danh muc chuan bi dau tu 2011 ngay 07-6-2011" xfId="472"/>
    <cellStyle name="_KT (2)_5_Book1_Danh muc pbo nguon von XSKT, XDCB nam 2009 chuyen qua nam 2010" xfId="473"/>
    <cellStyle name="_KT (2)_5_Book1_dieu chinh KH 2011 ngay 26-5-2011111" xfId="474"/>
    <cellStyle name="_KT (2)_5_Book1_DS KCH PHAN BO VON NSDP NAM 2010" xfId="475"/>
    <cellStyle name="_KT (2)_5_Book1_giao KH 2011 ngay 10-12-2010" xfId="476"/>
    <cellStyle name="_KT (2)_5_Book1_Luy ke von ung nam 2011 -Thoa gui ngay 12-8-2012" xfId="477"/>
    <cellStyle name="_KT (2)_5_CAU Khanh Nam(Thi Cong)" xfId="478"/>
    <cellStyle name="_KT (2)_5_ChiHuong_ApGia" xfId="479"/>
    <cellStyle name="_KT (2)_5_ChiHuong_ApGia_Bieu 15" xfId="480"/>
    <cellStyle name="_KT (2)_5_ChiHuong_ApGia_Bieu 9 - TH No XDCB" xfId="481"/>
    <cellStyle name="_KT (2)_5_CoCauPhi (version 1)" xfId="482"/>
    <cellStyle name="_KT (2)_5_danh muc chuan bi dau tu 2011 ngay 07-6-2011" xfId="483"/>
    <cellStyle name="_KT (2)_5_Danh muc pbo nguon von XSKT, XDCB nam 2009 chuyen qua nam 2010" xfId="484"/>
    <cellStyle name="_KT (2)_5_DAU NOI PL-CL TAI PHU LAMHC" xfId="485"/>
    <cellStyle name="_KT (2)_5_dieu chinh KH 2011 ngay 26-5-2011111" xfId="486"/>
    <cellStyle name="_KT (2)_5_DS KCH PHAN BO VON NSDP NAM 2010" xfId="487"/>
    <cellStyle name="_KT (2)_5_DU TRU VAT TU" xfId="488"/>
    <cellStyle name="_KT (2)_5_DU TRU VAT TU_Bieu 15" xfId="489"/>
    <cellStyle name="_KT (2)_5_DU TRU VAT TU_Bieu 9 - TH No XDCB" xfId="490"/>
    <cellStyle name="_KT (2)_5_giao KH 2011 ngay 10-12-2010" xfId="491"/>
    <cellStyle name="_KT (2)_5_GTGT 2003" xfId="492"/>
    <cellStyle name="_KT (2)_5_Ha Nam" xfId="493"/>
    <cellStyle name="_KT (2)_5_KE KHAI THUE GTGT 2004" xfId="494"/>
    <cellStyle name="_KT (2)_5_KE KHAI THUE GTGT 2004_BCTC2004" xfId="495"/>
    <cellStyle name="_KT (2)_5_KH TPCP vung TNB (03-1-2012)" xfId="496"/>
    <cellStyle name="_KT (2)_5_kien giang 2" xfId="497"/>
    <cellStyle name="_KT (2)_5_Lora-tungchau" xfId="498"/>
    <cellStyle name="_KT (2)_5_Luy ke von ung nam 2011 -Thoa gui ngay 12-8-2012" xfId="499"/>
    <cellStyle name="_KT (2)_5_Luy ke von ung nam 2011 -Thoa gui ngay 12-8-2012_Bieu 15" xfId="500"/>
    <cellStyle name="_KT (2)_5_Luy ke von ung nam 2011 -Thoa gui ngay 12-8-2012_Bieu 9 - TH No XDCB" xfId="501"/>
    <cellStyle name="_KT (2)_5_NhanCong" xfId="502"/>
    <cellStyle name="_KT (2)_5_N-X-T-04" xfId="503"/>
    <cellStyle name="_KT (2)_5_phu luc tong ket tinh hinh TH giai doan 03-10 (ngay 30)" xfId="504"/>
    <cellStyle name="_KT (2)_5_phu luc tong ket tinh hinh TH giai doan 03-10 (ngay 30)_Bieu 15" xfId="505"/>
    <cellStyle name="_KT (2)_5_phu luc tong ket tinh hinh TH giai doan 03-10 (ngay 30)_Bieu 9 - TH No XDCB" xfId="506"/>
    <cellStyle name="_KT (2)_5_Qt-HT3PQ1(CauKho)" xfId="507"/>
    <cellStyle name="_KT (2)_5_Sheet1" xfId="508"/>
    <cellStyle name="_KT (2)_5_TK152-04" xfId="509"/>
    <cellStyle name="_KT (2)_5_ÿÿÿÿÿ" xfId="510"/>
    <cellStyle name="_KT (2)_5_ÿÿÿÿÿ_Bieu 15" xfId="511"/>
    <cellStyle name="_KT (2)_5_ÿÿÿÿÿ_Bieu 9 - TH No XDCB" xfId="512"/>
    <cellStyle name="_KT (2)_5_ÿÿÿÿÿ_Bieu mau cong trinh khoi cong moi 3-4" xfId="513"/>
    <cellStyle name="_KT (2)_5_ÿÿÿÿÿ_Bieu mau cong trinh khoi cong moi 3-4_Bieu 15" xfId="514"/>
    <cellStyle name="_KT (2)_5_ÿÿÿÿÿ_Bieu mau cong trinh khoi cong moi 3-4_Bieu 9 - TH No XDCB" xfId="515"/>
    <cellStyle name="_KT (2)_5_ÿÿÿÿÿ_Bieu3ODA" xfId="516"/>
    <cellStyle name="_KT (2)_5_ÿÿÿÿÿ_Bieu3ODA_Bieu 15" xfId="517"/>
    <cellStyle name="_KT (2)_5_ÿÿÿÿÿ_Bieu3ODA_Bieu 9 - TH No XDCB" xfId="518"/>
    <cellStyle name="_KT (2)_5_ÿÿÿÿÿ_Bieu4HTMT" xfId="519"/>
    <cellStyle name="_KT (2)_5_ÿÿÿÿÿ_Ha Nam" xfId="520"/>
    <cellStyle name="_KT (2)_5_ÿÿÿÿÿ_KH TPCP vung TNB (03-1-2012)" xfId="521"/>
    <cellStyle name="_KT (2)_5_ÿÿÿÿÿ_kien giang 2" xfId="522"/>
    <cellStyle name="_KT (2)_BC  NAM 2007" xfId="523"/>
    <cellStyle name="_KT (2)_Bieu 15" xfId="524"/>
    <cellStyle name="_KT (2)_Bieu 9 - TH No XDCB" xfId="525"/>
    <cellStyle name="_KT (2)_Bieu mau cong trinh khoi cong moi 3-4" xfId="526"/>
    <cellStyle name="_KT (2)_Bieu3ODA" xfId="527"/>
    <cellStyle name="_KT (2)_Bieu3ODA_1" xfId="528"/>
    <cellStyle name="_KT (2)_Bieu4HTMT" xfId="529"/>
    <cellStyle name="_KT (2)_Bo sung mau bieu 12.8.2014" xfId="530"/>
    <cellStyle name="_KT (2)_bo sung von KCH nam 2010 va Du an tre kho khan" xfId="531"/>
    <cellStyle name="_KT (2)_Book1" xfId="532"/>
    <cellStyle name="_KT (2)_Book1_KH TPCP vung TNB (03-1-2012)" xfId="533"/>
    <cellStyle name="_KT (2)_Book1_kien giang 2" xfId="534"/>
    <cellStyle name="_KT (2)_danh muc chuan bi dau tu 2011 ngay 07-6-2011" xfId="535"/>
    <cellStyle name="_KT (2)_Danh muc pbo nguon von XSKT, XDCB nam 2009 chuyen qua nam 2010" xfId="536"/>
    <cellStyle name="_KT (2)_dieu chinh KH 2011 ngay 26-5-2011111" xfId="537"/>
    <cellStyle name="_KT (2)_DS KCH PHAN BO VON NSDP NAM 2010" xfId="538"/>
    <cellStyle name="_KT (2)_giao KH 2011 ngay 10-12-2010" xfId="539"/>
    <cellStyle name="_KT (2)_GTGT 2003" xfId="540"/>
    <cellStyle name="_KT (2)_Ha Nam" xfId="541"/>
    <cellStyle name="_KT (2)_KE KHAI THUE GTGT 2004" xfId="542"/>
    <cellStyle name="_KT (2)_KE KHAI THUE GTGT 2004_BCTC2004" xfId="543"/>
    <cellStyle name="_KT (2)_KH TPCP vung TNB (03-1-2012)" xfId="544"/>
    <cellStyle name="_KT (2)_kien giang 2" xfId="545"/>
    <cellStyle name="_KT (2)_Lora-tungchau" xfId="546"/>
    <cellStyle name="_KT (2)_N-X-T-04" xfId="547"/>
    <cellStyle name="_KT (2)_PERSONAL" xfId="548"/>
    <cellStyle name="_KT (2)_PERSONAL_BC CV 6403 BKHĐT" xfId="549"/>
    <cellStyle name="_KT (2)_PERSONAL_Bieu 15" xfId="550"/>
    <cellStyle name="_KT (2)_PERSONAL_Bieu 9 - TH No XDCB" xfId="551"/>
    <cellStyle name="_KT (2)_PERSONAL_Bieu mau cong trinh khoi cong moi 3-4" xfId="552"/>
    <cellStyle name="_KT (2)_PERSONAL_Bieu3ODA" xfId="553"/>
    <cellStyle name="_KT (2)_PERSONAL_Bieu4HTMT" xfId="554"/>
    <cellStyle name="_KT (2)_PERSONAL_Book1" xfId="555"/>
    <cellStyle name="_KT (2)_PERSONAL_Luy ke von ung nam 2011 -Thoa gui ngay 12-8-2012" xfId="556"/>
    <cellStyle name="_KT (2)_PERSONAL_Tong hop KHCB 2001" xfId="557"/>
    <cellStyle name="_KT (2)_Qt-HT3PQ1(CauKho)" xfId="558"/>
    <cellStyle name="_KT (2)_TG-TH" xfId="559"/>
    <cellStyle name="_KT (2)_TK152-04" xfId="560"/>
    <cellStyle name="_KT (2)_ÿÿÿÿÿ" xfId="561"/>
    <cellStyle name="_KT (2)_ÿÿÿÿÿ_KH TPCP vung TNB (03-1-2012)" xfId="562"/>
    <cellStyle name="_KT (2)_ÿÿÿÿÿ_kien giang 2" xfId="563"/>
    <cellStyle name="_KT_TG" xfId="564"/>
    <cellStyle name="_KT_TG_1" xfId="565"/>
    <cellStyle name="_KT_TG_1_ApGiaVatTu_cayxanh_latgach" xfId="566"/>
    <cellStyle name="_KT_TG_1_BANG TONG HOP TINH HINH THANH QUYET TOAN (MOI I)" xfId="567"/>
    <cellStyle name="_KT_TG_1_BAO GIA NGAY 24-10-08 (co dam)" xfId="568"/>
    <cellStyle name="_KT_TG_1_BC  NAM 2007" xfId="569"/>
    <cellStyle name="_KT_TG_1_BC CV 6403 BKHĐT" xfId="570"/>
    <cellStyle name="_KT_TG_1_BC CV 6403 BKHĐT_Bieu 15" xfId="571"/>
    <cellStyle name="_KT_TG_1_BC CV 6403 BKHĐT_Bieu 9 - TH No XDCB" xfId="572"/>
    <cellStyle name="_KT_TG_1_BC NQ11-CP - chinh sua lai" xfId="573"/>
    <cellStyle name="_KT_TG_1_BC NQ11-CP-Quynh sau bieu so3" xfId="574"/>
    <cellStyle name="_KT_TG_1_BC_NQ11-CP_-_Thao_sua_lai" xfId="575"/>
    <cellStyle name="_KT_TG_1_Bieu 15" xfId="576"/>
    <cellStyle name="_KT_TG_1_Bieu 9 - TH No XDCB" xfId="577"/>
    <cellStyle name="_KT_TG_1_Bieu mau cong trinh khoi cong moi 3-4" xfId="578"/>
    <cellStyle name="_KT_TG_1_Bieu mau cong trinh khoi cong moi 3-4_Bieu 15" xfId="579"/>
    <cellStyle name="_KT_TG_1_Bieu mau cong trinh khoi cong moi 3-4_Bieu 9 - TH No XDCB" xfId="580"/>
    <cellStyle name="_KT_TG_1_Bieu3ODA" xfId="581"/>
    <cellStyle name="_KT_TG_1_Bieu3ODA_1" xfId="582"/>
    <cellStyle name="_KT_TG_1_Bieu4HTMT" xfId="583"/>
    <cellStyle name="_KT_TG_1_bo sung von KCH nam 2010 va Du an tre kho khan" xfId="584"/>
    <cellStyle name="_KT_TG_1_Book1" xfId="585"/>
    <cellStyle name="_KT_TG_1_Book1_1" xfId="586"/>
    <cellStyle name="_KT_TG_1_Book1_1_BC CV 6403 BKHĐT" xfId="587"/>
    <cellStyle name="_KT_TG_1_Book1_1_Bieu 15" xfId="588"/>
    <cellStyle name="_KT_TG_1_Book1_1_Bieu 9 - TH No XDCB" xfId="589"/>
    <cellStyle name="_KT_TG_1_Book1_1_Bieu mau cong trinh khoi cong moi 3-4" xfId="590"/>
    <cellStyle name="_KT_TG_1_Book1_1_Bieu3ODA" xfId="591"/>
    <cellStyle name="_KT_TG_1_Book1_1_Bieu4HTMT" xfId="592"/>
    <cellStyle name="_KT_TG_1_Book1_1_Book1" xfId="593"/>
    <cellStyle name="_KT_TG_1_Book1_1_Luy ke von ung nam 2011 -Thoa gui ngay 12-8-2012" xfId="594"/>
    <cellStyle name="_KT_TG_1_Book1_2" xfId="595"/>
    <cellStyle name="_KT_TG_1_Book1_2_BC CV 6403 BKHĐT" xfId="596"/>
    <cellStyle name="_KT_TG_1_Book1_2_Bieu3ODA" xfId="597"/>
    <cellStyle name="_KT_TG_1_Book1_2_Luy ke von ung nam 2011 -Thoa gui ngay 12-8-2012" xfId="598"/>
    <cellStyle name="_KT_TG_1_Book1_3" xfId="599"/>
    <cellStyle name="_KT_TG_1_Book1_BC CV 6403 BKHĐT" xfId="600"/>
    <cellStyle name="_KT_TG_1_Book1_Bieu 15" xfId="601"/>
    <cellStyle name="_KT_TG_1_Book1_Bieu 9 - TH No XDCB" xfId="602"/>
    <cellStyle name="_KT_TG_1_Book1_Bieu mau cong trinh khoi cong moi 3-4" xfId="603"/>
    <cellStyle name="_KT_TG_1_Book1_Bieu3ODA" xfId="604"/>
    <cellStyle name="_KT_TG_1_Book1_Bieu4HTMT" xfId="605"/>
    <cellStyle name="_KT_TG_1_Book1_bo sung von KCH nam 2010 va Du an tre kho khan" xfId="606"/>
    <cellStyle name="_KT_TG_1_Book1_danh muc chuan bi dau tu 2011 ngay 07-6-2011" xfId="607"/>
    <cellStyle name="_KT_TG_1_Book1_Danh muc pbo nguon von XSKT, XDCB nam 2009 chuyen qua nam 2010" xfId="608"/>
    <cellStyle name="_KT_TG_1_Book1_dieu chinh KH 2011 ngay 26-5-2011111" xfId="609"/>
    <cellStyle name="_KT_TG_1_Book1_DS KCH PHAN BO VON NSDP NAM 2010" xfId="610"/>
    <cellStyle name="_KT_TG_1_Book1_giao KH 2011 ngay 10-12-2010" xfId="611"/>
    <cellStyle name="_KT_TG_1_Book1_Luy ke von ung nam 2011 -Thoa gui ngay 12-8-2012" xfId="612"/>
    <cellStyle name="_KT_TG_1_CAU Khanh Nam(Thi Cong)" xfId="613"/>
    <cellStyle name="_KT_TG_1_ChiHuong_ApGia" xfId="614"/>
    <cellStyle name="_KT_TG_1_ChiHuong_ApGia_Bieu 15" xfId="615"/>
    <cellStyle name="_KT_TG_1_ChiHuong_ApGia_Bieu 9 - TH No XDCB" xfId="616"/>
    <cellStyle name="_KT_TG_1_CoCauPhi (version 1)" xfId="617"/>
    <cellStyle name="_KT_TG_1_danh muc chuan bi dau tu 2011 ngay 07-6-2011" xfId="618"/>
    <cellStyle name="_KT_TG_1_Danh muc pbo nguon von XSKT, XDCB nam 2009 chuyen qua nam 2010" xfId="619"/>
    <cellStyle name="_KT_TG_1_DAU NOI PL-CL TAI PHU LAMHC" xfId="620"/>
    <cellStyle name="_KT_TG_1_dieu chinh KH 2011 ngay 26-5-2011111" xfId="621"/>
    <cellStyle name="_KT_TG_1_DS KCH PHAN BO VON NSDP NAM 2010" xfId="622"/>
    <cellStyle name="_KT_TG_1_DU TRU VAT TU" xfId="623"/>
    <cellStyle name="_KT_TG_1_DU TRU VAT TU_Bieu 15" xfId="624"/>
    <cellStyle name="_KT_TG_1_DU TRU VAT TU_Bieu 9 - TH No XDCB" xfId="625"/>
    <cellStyle name="_KT_TG_1_giao KH 2011 ngay 10-12-2010" xfId="626"/>
    <cellStyle name="_KT_TG_1_GTGT 2003" xfId="627"/>
    <cellStyle name="_KT_TG_1_Ha Nam" xfId="628"/>
    <cellStyle name="_KT_TG_1_KE KHAI THUE GTGT 2004" xfId="629"/>
    <cellStyle name="_KT_TG_1_KE KHAI THUE GTGT 2004_BCTC2004" xfId="630"/>
    <cellStyle name="_KT_TG_1_KH TPCP vung TNB (03-1-2012)" xfId="631"/>
    <cellStyle name="_KT_TG_1_kien giang 2" xfId="632"/>
    <cellStyle name="_KT_TG_1_Lora-tungchau" xfId="633"/>
    <cellStyle name="_KT_TG_1_Luy ke von ung nam 2011 -Thoa gui ngay 12-8-2012" xfId="634"/>
    <cellStyle name="_KT_TG_1_Luy ke von ung nam 2011 -Thoa gui ngay 12-8-2012_Bieu 15" xfId="635"/>
    <cellStyle name="_KT_TG_1_Luy ke von ung nam 2011 -Thoa gui ngay 12-8-2012_Bieu 9 - TH No XDCB" xfId="636"/>
    <cellStyle name="_KT_TG_1_NhanCong" xfId="637"/>
    <cellStyle name="_KT_TG_1_N-X-T-04" xfId="638"/>
    <cellStyle name="_KT_TG_1_phu luc tong ket tinh hinh TH giai doan 03-10 (ngay 30)" xfId="639"/>
    <cellStyle name="_KT_TG_1_phu luc tong ket tinh hinh TH giai doan 03-10 (ngay 30)_Bieu 15" xfId="640"/>
    <cellStyle name="_KT_TG_1_phu luc tong ket tinh hinh TH giai doan 03-10 (ngay 30)_Bieu 9 - TH No XDCB" xfId="641"/>
    <cellStyle name="_KT_TG_1_Qt-HT3PQ1(CauKho)" xfId="642"/>
    <cellStyle name="_KT_TG_1_Sheet1" xfId="643"/>
    <cellStyle name="_KT_TG_1_TK152-04" xfId="644"/>
    <cellStyle name="_KT_TG_1_ÿÿÿÿÿ" xfId="645"/>
    <cellStyle name="_KT_TG_1_ÿÿÿÿÿ_Bieu 15" xfId="646"/>
    <cellStyle name="_KT_TG_1_ÿÿÿÿÿ_Bieu 9 - TH No XDCB" xfId="647"/>
    <cellStyle name="_KT_TG_1_ÿÿÿÿÿ_Bieu mau cong trinh khoi cong moi 3-4" xfId="648"/>
    <cellStyle name="_KT_TG_1_ÿÿÿÿÿ_Bieu mau cong trinh khoi cong moi 3-4_Bieu 15" xfId="649"/>
    <cellStyle name="_KT_TG_1_ÿÿÿÿÿ_Bieu mau cong trinh khoi cong moi 3-4_Bieu 9 - TH No XDCB" xfId="650"/>
    <cellStyle name="_KT_TG_1_ÿÿÿÿÿ_Bieu3ODA" xfId="651"/>
    <cellStyle name="_KT_TG_1_ÿÿÿÿÿ_Bieu3ODA_Bieu 15" xfId="652"/>
    <cellStyle name="_KT_TG_1_ÿÿÿÿÿ_Bieu3ODA_Bieu 9 - TH No XDCB" xfId="653"/>
    <cellStyle name="_KT_TG_1_ÿÿÿÿÿ_Bieu4HTMT" xfId="654"/>
    <cellStyle name="_KT_TG_1_ÿÿÿÿÿ_Ha Nam" xfId="655"/>
    <cellStyle name="_KT_TG_1_ÿÿÿÿÿ_KH TPCP vung TNB (03-1-2012)" xfId="656"/>
    <cellStyle name="_KT_TG_1_ÿÿÿÿÿ_kien giang 2" xfId="657"/>
    <cellStyle name="_KT_TG_2" xfId="658"/>
    <cellStyle name="_KT_TG_2_ApGiaVatTu_cayxanh_latgach" xfId="659"/>
    <cellStyle name="_KT_TG_2_BANG TONG HOP TINH HINH THANH QUYET TOAN (MOI I)" xfId="660"/>
    <cellStyle name="_KT_TG_2_BAO GIA NGAY 24-10-08 (co dam)" xfId="661"/>
    <cellStyle name="_KT_TG_2_BC  NAM 2007" xfId="662"/>
    <cellStyle name="_KT_TG_2_BC CV 6403 BKHĐT" xfId="663"/>
    <cellStyle name="_KT_TG_2_BC CV 6403 BKHĐT_Bieu 15" xfId="664"/>
    <cellStyle name="_KT_TG_2_BC CV 6403 BKHĐT_Bieu 9 - TH No XDCB" xfId="665"/>
    <cellStyle name="_KT_TG_2_BC NQ11-CP - chinh sua lai" xfId="666"/>
    <cellStyle name="_KT_TG_2_BC NQ11-CP-Quynh sau bieu so3" xfId="667"/>
    <cellStyle name="_KT_TG_2_BC_NQ11-CP_-_Thao_sua_lai" xfId="668"/>
    <cellStyle name="_KT_TG_2_Bieu 15" xfId="669"/>
    <cellStyle name="_KT_TG_2_Bieu 9 - TH No XDCB" xfId="670"/>
    <cellStyle name="_KT_TG_2_Bieu mau cong trinh khoi cong moi 3-4" xfId="671"/>
    <cellStyle name="_KT_TG_2_Bieu mau cong trinh khoi cong moi 3-4_Bieu 15" xfId="672"/>
    <cellStyle name="_KT_TG_2_Bieu mau cong trinh khoi cong moi 3-4_Bieu 9 - TH No XDCB" xfId="673"/>
    <cellStyle name="_KT_TG_2_Bieu3ODA" xfId="674"/>
    <cellStyle name="_KT_TG_2_Bieu3ODA_1" xfId="675"/>
    <cellStyle name="_KT_TG_2_Bieu4HTMT" xfId="676"/>
    <cellStyle name="_KT_TG_2_bo sung von KCH nam 2010 va Du an tre kho khan" xfId="677"/>
    <cellStyle name="_KT_TG_2_Book1" xfId="678"/>
    <cellStyle name="_KT_TG_2_Book1_1" xfId="679"/>
    <cellStyle name="_KT_TG_2_Book1_1_BC CV 6403 BKHĐT" xfId="680"/>
    <cellStyle name="_KT_TG_2_Book1_1_Bieu 15" xfId="681"/>
    <cellStyle name="_KT_TG_2_Book1_1_Bieu 9 - TH No XDCB" xfId="682"/>
    <cellStyle name="_KT_TG_2_Book1_1_Bieu mau cong trinh khoi cong moi 3-4" xfId="683"/>
    <cellStyle name="_KT_TG_2_Book1_1_Bieu3ODA" xfId="684"/>
    <cellStyle name="_KT_TG_2_Book1_1_Bieu4HTMT" xfId="685"/>
    <cellStyle name="_KT_TG_2_Book1_1_Book1" xfId="686"/>
    <cellStyle name="_KT_TG_2_Book1_1_Luy ke von ung nam 2011 -Thoa gui ngay 12-8-2012" xfId="687"/>
    <cellStyle name="_KT_TG_2_Book1_2" xfId="688"/>
    <cellStyle name="_KT_TG_2_Book1_2_BC CV 6403 BKHĐT" xfId="689"/>
    <cellStyle name="_KT_TG_2_Book1_2_Bieu3ODA" xfId="690"/>
    <cellStyle name="_KT_TG_2_Book1_2_Luy ke von ung nam 2011 -Thoa gui ngay 12-8-2012" xfId="691"/>
    <cellStyle name="_KT_TG_2_Book1_3" xfId="692"/>
    <cellStyle name="_KT_TG_2_Book1_BC CV 6403 BKHĐT" xfId="693"/>
    <cellStyle name="_KT_TG_2_Book1_Bieu 15" xfId="694"/>
    <cellStyle name="_KT_TG_2_Book1_Bieu 9 - TH No XDCB" xfId="695"/>
    <cellStyle name="_KT_TG_2_Book1_Bieu mau cong trinh khoi cong moi 3-4" xfId="696"/>
    <cellStyle name="_KT_TG_2_Book1_Bieu3ODA" xfId="697"/>
    <cellStyle name="_KT_TG_2_Book1_Bieu4HTMT" xfId="698"/>
    <cellStyle name="_KT_TG_2_Book1_bo sung von KCH nam 2010 va Du an tre kho khan" xfId="699"/>
    <cellStyle name="_KT_TG_2_Book1_danh muc chuan bi dau tu 2011 ngay 07-6-2011" xfId="700"/>
    <cellStyle name="_KT_TG_2_Book1_Danh muc pbo nguon von XSKT, XDCB nam 2009 chuyen qua nam 2010" xfId="701"/>
    <cellStyle name="_KT_TG_2_Book1_dieu chinh KH 2011 ngay 26-5-2011111" xfId="702"/>
    <cellStyle name="_KT_TG_2_Book1_DS KCH PHAN BO VON NSDP NAM 2010" xfId="703"/>
    <cellStyle name="_KT_TG_2_Book1_giao KH 2011 ngay 10-12-2010" xfId="704"/>
    <cellStyle name="_KT_TG_2_Book1_Luy ke von ung nam 2011 -Thoa gui ngay 12-8-2012" xfId="705"/>
    <cellStyle name="_KT_TG_2_CAU Khanh Nam(Thi Cong)" xfId="706"/>
    <cellStyle name="_KT_TG_2_ChiHuong_ApGia" xfId="707"/>
    <cellStyle name="_KT_TG_2_ChiHuong_ApGia_Bieu 15" xfId="708"/>
    <cellStyle name="_KT_TG_2_ChiHuong_ApGia_Bieu 9 - TH No XDCB" xfId="709"/>
    <cellStyle name="_KT_TG_2_CoCauPhi (version 1)" xfId="710"/>
    <cellStyle name="_KT_TG_2_danh muc chuan bi dau tu 2011 ngay 07-6-2011" xfId="711"/>
    <cellStyle name="_KT_TG_2_Danh muc pbo nguon von XSKT, XDCB nam 2009 chuyen qua nam 2010" xfId="712"/>
    <cellStyle name="_KT_TG_2_DAU NOI PL-CL TAI PHU LAMHC" xfId="713"/>
    <cellStyle name="_KT_TG_2_dieu chinh KH 2011 ngay 26-5-2011111" xfId="714"/>
    <cellStyle name="_KT_TG_2_DS KCH PHAN BO VON NSDP NAM 2010" xfId="715"/>
    <cellStyle name="_KT_TG_2_DU TRU VAT TU" xfId="716"/>
    <cellStyle name="_KT_TG_2_DU TRU VAT TU_Bieu 15" xfId="717"/>
    <cellStyle name="_KT_TG_2_DU TRU VAT TU_Bieu 9 - TH No XDCB" xfId="718"/>
    <cellStyle name="_KT_TG_2_giao KH 2011 ngay 10-12-2010" xfId="719"/>
    <cellStyle name="_KT_TG_2_GTGT 2003" xfId="720"/>
    <cellStyle name="_KT_TG_2_Ha Nam" xfId="721"/>
    <cellStyle name="_KT_TG_2_KE KHAI THUE GTGT 2004" xfId="722"/>
    <cellStyle name="_KT_TG_2_KE KHAI THUE GTGT 2004_BCTC2004" xfId="723"/>
    <cellStyle name="_KT_TG_2_KH TPCP vung TNB (03-1-2012)" xfId="724"/>
    <cellStyle name="_KT_TG_2_kien giang 2" xfId="725"/>
    <cellStyle name="_KT_TG_2_Lora-tungchau" xfId="726"/>
    <cellStyle name="_KT_TG_2_Luy ke von ung nam 2011 -Thoa gui ngay 12-8-2012" xfId="727"/>
    <cellStyle name="_KT_TG_2_Luy ke von ung nam 2011 -Thoa gui ngay 12-8-2012_Bieu 15" xfId="728"/>
    <cellStyle name="_KT_TG_2_Luy ke von ung nam 2011 -Thoa gui ngay 12-8-2012_Bieu 9 - TH No XDCB" xfId="729"/>
    <cellStyle name="_KT_TG_2_NhanCong" xfId="730"/>
    <cellStyle name="_KT_TG_2_N-X-T-04" xfId="731"/>
    <cellStyle name="_KT_TG_2_phu luc tong ket tinh hinh TH giai doan 03-10 (ngay 30)" xfId="732"/>
    <cellStyle name="_KT_TG_2_phu luc tong ket tinh hinh TH giai doan 03-10 (ngay 30)_Bieu 15" xfId="733"/>
    <cellStyle name="_KT_TG_2_phu luc tong ket tinh hinh TH giai doan 03-10 (ngay 30)_Bieu 9 - TH No XDCB" xfId="734"/>
    <cellStyle name="_KT_TG_2_Qt-HT3PQ1(CauKho)" xfId="735"/>
    <cellStyle name="_KT_TG_2_Sheet1" xfId="736"/>
    <cellStyle name="_KT_TG_2_TK152-04" xfId="737"/>
    <cellStyle name="_KT_TG_2_ÿÿÿÿÿ" xfId="738"/>
    <cellStyle name="_KT_TG_2_ÿÿÿÿÿ_Bieu 15" xfId="739"/>
    <cellStyle name="_KT_TG_2_ÿÿÿÿÿ_Bieu 9 - TH No XDCB" xfId="740"/>
    <cellStyle name="_KT_TG_2_ÿÿÿÿÿ_Bieu mau cong trinh khoi cong moi 3-4" xfId="741"/>
    <cellStyle name="_KT_TG_2_ÿÿÿÿÿ_Bieu mau cong trinh khoi cong moi 3-4_Bieu 15" xfId="742"/>
    <cellStyle name="_KT_TG_2_ÿÿÿÿÿ_Bieu mau cong trinh khoi cong moi 3-4_Bieu 9 - TH No XDCB" xfId="743"/>
    <cellStyle name="_KT_TG_2_ÿÿÿÿÿ_Bieu3ODA" xfId="744"/>
    <cellStyle name="_KT_TG_2_ÿÿÿÿÿ_Bieu3ODA_Bieu 15" xfId="745"/>
    <cellStyle name="_KT_TG_2_ÿÿÿÿÿ_Bieu3ODA_Bieu 9 - TH No XDCB" xfId="746"/>
    <cellStyle name="_KT_TG_2_ÿÿÿÿÿ_Bieu4HTMT" xfId="747"/>
    <cellStyle name="_KT_TG_2_ÿÿÿÿÿ_Ha Nam" xfId="748"/>
    <cellStyle name="_KT_TG_2_ÿÿÿÿÿ_KH TPCP vung TNB (03-1-2012)" xfId="749"/>
    <cellStyle name="_KT_TG_2_ÿÿÿÿÿ_kien giang 2" xfId="750"/>
    <cellStyle name="_KT_TG_3" xfId="751"/>
    <cellStyle name="_KT_TG_4" xfId="752"/>
    <cellStyle name="_KT_TG_4_Lora-tungchau" xfId="753"/>
    <cellStyle name="_KT_TG_4_Qt-HT3PQ1(CauKho)" xfId="754"/>
    <cellStyle name="_Lora-tungchau" xfId="755"/>
    <cellStyle name="_Luy ke von ung nam 2011 -Thoa gui ngay 12-8-2012" xfId="756"/>
    <cellStyle name="_mau so 3" xfId="757"/>
    <cellStyle name="_MauThanTKKT-goi7-DonGia2143(vl t7)" xfId="758"/>
    <cellStyle name="_MauThanTKKT-goi7-DonGia2143(vl t7)_!1 1 bao cao giao KH ve HTCMT vung TNB   12-12-2011" xfId="759"/>
    <cellStyle name="_MauThanTKKT-goi7-DonGia2143(vl t7)_Bieu4HTMT" xfId="760"/>
    <cellStyle name="_MauThanTKKT-goi7-DonGia2143(vl t7)_Bieu4HTMT_!1 1 bao cao giao KH ve HTCMT vung TNB   12-12-2011" xfId="761"/>
    <cellStyle name="_MauThanTKKT-goi7-DonGia2143(vl t7)_Bieu4HTMT_KH TPCP vung TNB (03-1-2012)" xfId="762"/>
    <cellStyle name="_MauThanTKKT-goi7-DonGia2143(vl t7)_KH TPCP vung TNB (03-1-2012)" xfId="763"/>
    <cellStyle name="_Nhu cau von ung truoc 2011 Tha h Hoa + Nge An gui TW" xfId="764"/>
    <cellStyle name="_Nhu cau von ung truoc 2011 Tha h Hoa + Nge An gui TW_!1 1 bao cao giao KH ve HTCMT vung TNB   12-12-2011" xfId="765"/>
    <cellStyle name="_Nhu cau von ung truoc 2011 Tha h Hoa + Nge An gui TW_Bieu4HTMT" xfId="766"/>
    <cellStyle name="_Nhu cau von ung truoc 2011 Tha h Hoa + Nge An gui TW_Bieu4HTMT_!1 1 bao cao giao KH ve HTCMT vung TNB   12-12-2011" xfId="767"/>
    <cellStyle name="_Nhu cau von ung truoc 2011 Tha h Hoa + Nge An gui TW_Bieu4HTMT_KH TPCP vung TNB (03-1-2012)" xfId="768"/>
    <cellStyle name="_Nhu cau von ung truoc 2011 Tha h Hoa + Nge An gui TW_KH TPCP vung TNB (03-1-2012)" xfId="769"/>
    <cellStyle name="_N-X-T-04" xfId="770"/>
    <cellStyle name="_PERSONAL" xfId="771"/>
    <cellStyle name="_PERSONAL_BC CV 6403 BKHĐT" xfId="772"/>
    <cellStyle name="_PERSONAL_Bieu 15" xfId="773"/>
    <cellStyle name="_PERSONAL_Bieu 9 - TH No XDCB" xfId="774"/>
    <cellStyle name="_PERSONAL_Bieu mau cong trinh khoi cong moi 3-4" xfId="775"/>
    <cellStyle name="_PERSONAL_Bieu3ODA" xfId="776"/>
    <cellStyle name="_PERSONAL_Bieu4HTMT" xfId="777"/>
    <cellStyle name="_PERSONAL_Book1" xfId="778"/>
    <cellStyle name="_PERSONAL_Luy ke von ung nam 2011 -Thoa gui ngay 12-8-2012" xfId="779"/>
    <cellStyle name="_PERSONAL_Tong hop KHCB 2001" xfId="780"/>
    <cellStyle name="_phong bo mon22" xfId="781"/>
    <cellStyle name="_phong bo mon22_!1 1 bao cao giao KH ve HTCMT vung TNB   12-12-2011" xfId="782"/>
    <cellStyle name="_phong bo mon22_KH TPCP vung TNB (03-1-2012)" xfId="783"/>
    <cellStyle name="_phu luc tong ket tinh hinh TH giai doan 03-10 (ngay 30)" xfId="784"/>
    <cellStyle name="_Q TOAN  SCTX QL.62 QUI I ( oanh)" xfId="785"/>
    <cellStyle name="_Q TOAN  SCTX QL.62 QUI II ( oanh)" xfId="786"/>
    <cellStyle name="_QT SCTXQL62_QT1 (Cty QL)" xfId="787"/>
    <cellStyle name="_Qt-HT3PQ1(CauKho)" xfId="788"/>
    <cellStyle name="_Sheet1" xfId="789"/>
    <cellStyle name="_Sheet2" xfId="790"/>
    <cellStyle name="_TG-TH" xfId="791"/>
    <cellStyle name="_TG-TH_1" xfId="792"/>
    <cellStyle name="_TG-TH_1_ApGiaVatTu_cayxanh_latgach" xfId="793"/>
    <cellStyle name="_TG-TH_1_BANG TONG HOP TINH HINH THANH QUYET TOAN (MOI I)" xfId="794"/>
    <cellStyle name="_TG-TH_1_BAO GIA NGAY 24-10-08 (co dam)" xfId="795"/>
    <cellStyle name="_TG-TH_1_BC  NAM 2007" xfId="796"/>
    <cellStyle name="_TG-TH_1_BC CV 6403 BKHĐT" xfId="797"/>
    <cellStyle name="_TG-TH_1_BC CV 6403 BKHĐT_Bieu 15" xfId="798"/>
    <cellStyle name="_TG-TH_1_BC CV 6403 BKHĐT_Bieu 9 - TH No XDCB" xfId="799"/>
    <cellStyle name="_TG-TH_1_BC NQ11-CP - chinh sua lai" xfId="800"/>
    <cellStyle name="_TG-TH_1_BC NQ11-CP-Quynh sau bieu so3" xfId="801"/>
    <cellStyle name="_TG-TH_1_BC_NQ11-CP_-_Thao_sua_lai" xfId="802"/>
    <cellStyle name="_TG-TH_1_Bieu 15" xfId="803"/>
    <cellStyle name="_TG-TH_1_Bieu 9 - TH No XDCB" xfId="804"/>
    <cellStyle name="_TG-TH_1_Bieu mau cong trinh khoi cong moi 3-4" xfId="805"/>
    <cellStyle name="_TG-TH_1_Bieu mau cong trinh khoi cong moi 3-4_Bieu 15" xfId="806"/>
    <cellStyle name="_TG-TH_1_Bieu mau cong trinh khoi cong moi 3-4_Bieu 9 - TH No XDCB" xfId="807"/>
    <cellStyle name="_TG-TH_1_Bieu3ODA" xfId="808"/>
    <cellStyle name="_TG-TH_1_Bieu3ODA_1" xfId="809"/>
    <cellStyle name="_TG-TH_1_Bieu4HTMT" xfId="810"/>
    <cellStyle name="_TG-TH_1_bo sung von KCH nam 2010 va Du an tre kho khan" xfId="811"/>
    <cellStyle name="_TG-TH_1_Book1" xfId="812"/>
    <cellStyle name="_TG-TH_1_Book1_1" xfId="813"/>
    <cellStyle name="_TG-TH_1_Book1_1_BC CV 6403 BKHĐT" xfId="814"/>
    <cellStyle name="_TG-TH_1_Book1_1_Bieu 15" xfId="815"/>
    <cellStyle name="_TG-TH_1_Book1_1_Bieu 9 - TH No XDCB" xfId="816"/>
    <cellStyle name="_TG-TH_1_Book1_1_Bieu mau cong trinh khoi cong moi 3-4" xfId="817"/>
    <cellStyle name="_TG-TH_1_Book1_1_Bieu3ODA" xfId="818"/>
    <cellStyle name="_TG-TH_1_Book1_1_Bieu4HTMT" xfId="819"/>
    <cellStyle name="_TG-TH_1_Book1_1_Book1" xfId="820"/>
    <cellStyle name="_TG-TH_1_Book1_1_Luy ke von ung nam 2011 -Thoa gui ngay 12-8-2012" xfId="821"/>
    <cellStyle name="_TG-TH_1_Book1_2" xfId="822"/>
    <cellStyle name="_TG-TH_1_Book1_2_BC CV 6403 BKHĐT" xfId="823"/>
    <cellStyle name="_TG-TH_1_Book1_2_Bieu3ODA" xfId="824"/>
    <cellStyle name="_TG-TH_1_Book1_2_Luy ke von ung nam 2011 -Thoa gui ngay 12-8-2012" xfId="825"/>
    <cellStyle name="_TG-TH_1_Book1_3" xfId="826"/>
    <cellStyle name="_TG-TH_1_Book1_BC CV 6403 BKHĐT" xfId="827"/>
    <cellStyle name="_TG-TH_1_Book1_Bieu 15" xfId="828"/>
    <cellStyle name="_TG-TH_1_Book1_Bieu 9 - TH No XDCB" xfId="829"/>
    <cellStyle name="_TG-TH_1_Book1_Bieu mau cong trinh khoi cong moi 3-4" xfId="830"/>
    <cellStyle name="_TG-TH_1_Book1_Bieu3ODA" xfId="831"/>
    <cellStyle name="_TG-TH_1_Book1_Bieu4HTMT" xfId="832"/>
    <cellStyle name="_TG-TH_1_Book1_bo sung von KCH nam 2010 va Du an tre kho khan" xfId="833"/>
    <cellStyle name="_TG-TH_1_Book1_danh muc chuan bi dau tu 2011 ngay 07-6-2011" xfId="834"/>
    <cellStyle name="_TG-TH_1_Book1_Danh muc pbo nguon von XSKT, XDCB nam 2009 chuyen qua nam 2010" xfId="835"/>
    <cellStyle name="_TG-TH_1_Book1_dieu chinh KH 2011 ngay 26-5-2011111" xfId="836"/>
    <cellStyle name="_TG-TH_1_Book1_DS KCH PHAN BO VON NSDP NAM 2010" xfId="837"/>
    <cellStyle name="_TG-TH_1_Book1_giao KH 2011 ngay 10-12-2010" xfId="838"/>
    <cellStyle name="_TG-TH_1_Book1_Luy ke von ung nam 2011 -Thoa gui ngay 12-8-2012" xfId="839"/>
    <cellStyle name="_TG-TH_1_CAU Khanh Nam(Thi Cong)" xfId="840"/>
    <cellStyle name="_TG-TH_1_ChiHuong_ApGia" xfId="841"/>
    <cellStyle name="_TG-TH_1_ChiHuong_ApGia_Bieu 15" xfId="842"/>
    <cellStyle name="_TG-TH_1_ChiHuong_ApGia_Bieu 9 - TH No XDCB" xfId="843"/>
    <cellStyle name="_TG-TH_1_CoCauPhi (version 1)" xfId="844"/>
    <cellStyle name="_TG-TH_1_danh muc chuan bi dau tu 2011 ngay 07-6-2011" xfId="845"/>
    <cellStyle name="_TG-TH_1_Danh muc pbo nguon von XSKT, XDCB nam 2009 chuyen qua nam 2010" xfId="846"/>
    <cellStyle name="_TG-TH_1_DAU NOI PL-CL TAI PHU LAMHC" xfId="847"/>
    <cellStyle name="_TG-TH_1_dieu chinh KH 2011 ngay 26-5-2011111" xfId="848"/>
    <cellStyle name="_TG-TH_1_DS KCH PHAN BO VON NSDP NAM 2010" xfId="849"/>
    <cellStyle name="_TG-TH_1_DU TRU VAT TU" xfId="850"/>
    <cellStyle name="_TG-TH_1_DU TRU VAT TU_Bieu 15" xfId="851"/>
    <cellStyle name="_TG-TH_1_DU TRU VAT TU_Bieu 9 - TH No XDCB" xfId="852"/>
    <cellStyle name="_TG-TH_1_giao KH 2011 ngay 10-12-2010" xfId="853"/>
    <cellStyle name="_TG-TH_1_GTGT 2003" xfId="854"/>
    <cellStyle name="_TG-TH_1_Ha Nam" xfId="855"/>
    <cellStyle name="_TG-TH_1_KE KHAI THUE GTGT 2004" xfId="856"/>
    <cellStyle name="_TG-TH_1_KE KHAI THUE GTGT 2004_BCTC2004" xfId="857"/>
    <cellStyle name="_TG-TH_1_KH TPCP vung TNB (03-1-2012)" xfId="858"/>
    <cellStyle name="_TG-TH_1_kien giang 2" xfId="859"/>
    <cellStyle name="_TG-TH_1_Lora-tungchau" xfId="860"/>
    <cellStyle name="_TG-TH_1_Luy ke von ung nam 2011 -Thoa gui ngay 12-8-2012" xfId="861"/>
    <cellStyle name="_TG-TH_1_Luy ke von ung nam 2011 -Thoa gui ngay 12-8-2012_Bieu 15" xfId="862"/>
    <cellStyle name="_TG-TH_1_Luy ke von ung nam 2011 -Thoa gui ngay 12-8-2012_Bieu 9 - TH No XDCB" xfId="863"/>
    <cellStyle name="_TG-TH_1_NhanCong" xfId="864"/>
    <cellStyle name="_TG-TH_1_N-X-T-04" xfId="865"/>
    <cellStyle name="_TG-TH_1_phu luc tong ket tinh hinh TH giai doan 03-10 (ngay 30)" xfId="866"/>
    <cellStyle name="_TG-TH_1_phu luc tong ket tinh hinh TH giai doan 03-10 (ngay 30)_Bieu 15" xfId="867"/>
    <cellStyle name="_TG-TH_1_phu luc tong ket tinh hinh TH giai doan 03-10 (ngay 30)_Bieu 9 - TH No XDCB" xfId="868"/>
    <cellStyle name="_TG-TH_1_Qt-HT3PQ1(CauKho)" xfId="869"/>
    <cellStyle name="_TG-TH_1_Sheet1" xfId="870"/>
    <cellStyle name="_TG-TH_1_TK152-04" xfId="871"/>
    <cellStyle name="_TG-TH_1_ÿÿÿÿÿ" xfId="872"/>
    <cellStyle name="_TG-TH_1_ÿÿÿÿÿ_Bieu 15" xfId="873"/>
    <cellStyle name="_TG-TH_1_ÿÿÿÿÿ_Bieu 9 - TH No XDCB" xfId="874"/>
    <cellStyle name="_TG-TH_1_ÿÿÿÿÿ_Bieu mau cong trinh khoi cong moi 3-4" xfId="875"/>
    <cellStyle name="_TG-TH_1_ÿÿÿÿÿ_Bieu mau cong trinh khoi cong moi 3-4_Bieu 15" xfId="876"/>
    <cellStyle name="_TG-TH_1_ÿÿÿÿÿ_Bieu mau cong trinh khoi cong moi 3-4_Bieu 9 - TH No XDCB" xfId="877"/>
    <cellStyle name="_TG-TH_1_ÿÿÿÿÿ_Bieu3ODA" xfId="878"/>
    <cellStyle name="_TG-TH_1_ÿÿÿÿÿ_Bieu3ODA_Bieu 15" xfId="879"/>
    <cellStyle name="_TG-TH_1_ÿÿÿÿÿ_Bieu3ODA_Bieu 9 - TH No XDCB" xfId="880"/>
    <cellStyle name="_TG-TH_1_ÿÿÿÿÿ_Bieu4HTMT" xfId="881"/>
    <cellStyle name="_TG-TH_1_ÿÿÿÿÿ_Ha Nam" xfId="882"/>
    <cellStyle name="_TG-TH_1_ÿÿÿÿÿ_KH TPCP vung TNB (03-1-2012)" xfId="883"/>
    <cellStyle name="_TG-TH_1_ÿÿÿÿÿ_kien giang 2" xfId="884"/>
    <cellStyle name="_TG-TH_2" xfId="885"/>
    <cellStyle name="_TG-TH_2_ApGiaVatTu_cayxanh_latgach" xfId="886"/>
    <cellStyle name="_TG-TH_2_BANG TONG HOP TINH HINH THANH QUYET TOAN (MOI I)" xfId="887"/>
    <cellStyle name="_TG-TH_2_BAO GIA NGAY 24-10-08 (co dam)" xfId="888"/>
    <cellStyle name="_TG-TH_2_BC  NAM 2007" xfId="889"/>
    <cellStyle name="_TG-TH_2_BC CV 6403 BKHĐT" xfId="890"/>
    <cellStyle name="_TG-TH_2_BC CV 6403 BKHĐT_Bieu 15" xfId="891"/>
    <cellStyle name="_TG-TH_2_BC CV 6403 BKHĐT_Bieu 9 - TH No XDCB" xfId="892"/>
    <cellStyle name="_TG-TH_2_BC NQ11-CP - chinh sua lai" xfId="893"/>
    <cellStyle name="_TG-TH_2_BC NQ11-CP-Quynh sau bieu so3" xfId="894"/>
    <cellStyle name="_TG-TH_2_BC_NQ11-CP_-_Thao_sua_lai" xfId="895"/>
    <cellStyle name="_TG-TH_2_Bieu 15" xfId="896"/>
    <cellStyle name="_TG-TH_2_Bieu 9 - TH No XDCB" xfId="897"/>
    <cellStyle name="_TG-TH_2_Bieu mau cong trinh khoi cong moi 3-4" xfId="898"/>
    <cellStyle name="_TG-TH_2_Bieu mau cong trinh khoi cong moi 3-4_Bieu 15" xfId="899"/>
    <cellStyle name="_TG-TH_2_Bieu mau cong trinh khoi cong moi 3-4_Bieu 9 - TH No XDCB" xfId="900"/>
    <cellStyle name="_TG-TH_2_Bieu3ODA" xfId="901"/>
    <cellStyle name="_TG-TH_2_Bieu3ODA_1" xfId="902"/>
    <cellStyle name="_TG-TH_2_Bieu4HTMT" xfId="903"/>
    <cellStyle name="_TG-TH_2_bo sung von KCH nam 2010 va Du an tre kho khan" xfId="904"/>
    <cellStyle name="_TG-TH_2_Book1" xfId="905"/>
    <cellStyle name="_TG-TH_2_Book1_1" xfId="906"/>
    <cellStyle name="_TG-TH_2_Book1_1_BC CV 6403 BKHĐT" xfId="907"/>
    <cellStyle name="_TG-TH_2_Book1_1_Bieu 15" xfId="908"/>
    <cellStyle name="_TG-TH_2_Book1_1_Bieu 9 - TH No XDCB" xfId="909"/>
    <cellStyle name="_TG-TH_2_Book1_1_Bieu mau cong trinh khoi cong moi 3-4" xfId="910"/>
    <cellStyle name="_TG-TH_2_Book1_1_Bieu3ODA" xfId="911"/>
    <cellStyle name="_TG-TH_2_Book1_1_Bieu4HTMT" xfId="912"/>
    <cellStyle name="_TG-TH_2_Book1_1_Book1" xfId="913"/>
    <cellStyle name="_TG-TH_2_Book1_1_Luy ke von ung nam 2011 -Thoa gui ngay 12-8-2012" xfId="914"/>
    <cellStyle name="_TG-TH_2_Book1_2" xfId="915"/>
    <cellStyle name="_TG-TH_2_Book1_2_BC CV 6403 BKHĐT" xfId="916"/>
    <cellStyle name="_TG-TH_2_Book1_2_Bieu3ODA" xfId="917"/>
    <cellStyle name="_TG-TH_2_Book1_2_Luy ke von ung nam 2011 -Thoa gui ngay 12-8-2012" xfId="918"/>
    <cellStyle name="_TG-TH_2_Book1_3" xfId="919"/>
    <cellStyle name="_TG-TH_2_Book1_BC CV 6403 BKHĐT" xfId="920"/>
    <cellStyle name="_TG-TH_2_Book1_Bieu 15" xfId="921"/>
    <cellStyle name="_TG-TH_2_Book1_Bieu 9 - TH No XDCB" xfId="922"/>
    <cellStyle name="_TG-TH_2_Book1_Bieu mau cong trinh khoi cong moi 3-4" xfId="923"/>
    <cellStyle name="_TG-TH_2_Book1_Bieu3ODA" xfId="924"/>
    <cellStyle name="_TG-TH_2_Book1_Bieu4HTMT" xfId="925"/>
    <cellStyle name="_TG-TH_2_Book1_bo sung von KCH nam 2010 va Du an tre kho khan" xfId="926"/>
    <cellStyle name="_TG-TH_2_Book1_danh muc chuan bi dau tu 2011 ngay 07-6-2011" xfId="927"/>
    <cellStyle name="_TG-TH_2_Book1_Danh muc pbo nguon von XSKT, XDCB nam 2009 chuyen qua nam 2010" xfId="928"/>
    <cellStyle name="_TG-TH_2_Book1_dieu chinh KH 2011 ngay 26-5-2011111" xfId="929"/>
    <cellStyle name="_TG-TH_2_Book1_DS KCH PHAN BO VON NSDP NAM 2010" xfId="930"/>
    <cellStyle name="_TG-TH_2_Book1_giao KH 2011 ngay 10-12-2010" xfId="931"/>
    <cellStyle name="_TG-TH_2_Book1_Luy ke von ung nam 2011 -Thoa gui ngay 12-8-2012" xfId="932"/>
    <cellStyle name="_TG-TH_2_CAU Khanh Nam(Thi Cong)" xfId="933"/>
    <cellStyle name="_TG-TH_2_ChiHuong_ApGia" xfId="934"/>
    <cellStyle name="_TG-TH_2_ChiHuong_ApGia_Bieu 15" xfId="935"/>
    <cellStyle name="_TG-TH_2_ChiHuong_ApGia_Bieu 9 - TH No XDCB" xfId="936"/>
    <cellStyle name="_TG-TH_2_CoCauPhi (version 1)" xfId="937"/>
    <cellStyle name="_TG-TH_2_danh muc chuan bi dau tu 2011 ngay 07-6-2011" xfId="938"/>
    <cellStyle name="_TG-TH_2_Danh muc pbo nguon von XSKT, XDCB nam 2009 chuyen qua nam 2010" xfId="939"/>
    <cellStyle name="_TG-TH_2_DAU NOI PL-CL TAI PHU LAMHC" xfId="940"/>
    <cellStyle name="_TG-TH_2_dieu chinh KH 2011 ngay 26-5-2011111" xfId="941"/>
    <cellStyle name="_TG-TH_2_DS KCH PHAN BO VON NSDP NAM 2010" xfId="942"/>
    <cellStyle name="_TG-TH_2_DU TRU VAT TU" xfId="943"/>
    <cellStyle name="_TG-TH_2_DU TRU VAT TU_Bieu 15" xfId="944"/>
    <cellStyle name="_TG-TH_2_DU TRU VAT TU_Bieu 9 - TH No XDCB" xfId="945"/>
    <cellStyle name="_TG-TH_2_giao KH 2011 ngay 10-12-2010" xfId="946"/>
    <cellStyle name="_TG-TH_2_GTGT 2003" xfId="947"/>
    <cellStyle name="_TG-TH_2_Ha Nam" xfId="948"/>
    <cellStyle name="_TG-TH_2_KE KHAI THUE GTGT 2004" xfId="949"/>
    <cellStyle name="_TG-TH_2_KE KHAI THUE GTGT 2004_BCTC2004" xfId="950"/>
    <cellStyle name="_TG-TH_2_KH TPCP vung TNB (03-1-2012)" xfId="951"/>
    <cellStyle name="_TG-TH_2_kien giang 2" xfId="952"/>
    <cellStyle name="_TG-TH_2_Lora-tungchau" xfId="953"/>
    <cellStyle name="_TG-TH_2_Luy ke von ung nam 2011 -Thoa gui ngay 12-8-2012" xfId="954"/>
    <cellStyle name="_TG-TH_2_Luy ke von ung nam 2011 -Thoa gui ngay 12-8-2012_Bieu 15" xfId="955"/>
    <cellStyle name="_TG-TH_2_Luy ke von ung nam 2011 -Thoa gui ngay 12-8-2012_Bieu 9 - TH No XDCB" xfId="956"/>
    <cellStyle name="_TG-TH_2_NhanCong" xfId="957"/>
    <cellStyle name="_TG-TH_2_N-X-T-04" xfId="958"/>
    <cellStyle name="_TG-TH_2_phu luc tong ket tinh hinh TH giai doan 03-10 (ngay 30)" xfId="959"/>
    <cellStyle name="_TG-TH_2_phu luc tong ket tinh hinh TH giai doan 03-10 (ngay 30)_Bieu 15" xfId="960"/>
    <cellStyle name="_TG-TH_2_phu luc tong ket tinh hinh TH giai doan 03-10 (ngay 30)_Bieu 9 - TH No XDCB" xfId="961"/>
    <cellStyle name="_TG-TH_2_Qt-HT3PQ1(CauKho)" xfId="962"/>
    <cellStyle name="_TG-TH_2_Sheet1" xfId="963"/>
    <cellStyle name="_TG-TH_2_TK152-04" xfId="964"/>
    <cellStyle name="_TG-TH_2_ÿÿÿÿÿ" xfId="965"/>
    <cellStyle name="_TG-TH_2_ÿÿÿÿÿ_Bieu 15" xfId="966"/>
    <cellStyle name="_TG-TH_2_ÿÿÿÿÿ_Bieu 9 - TH No XDCB" xfId="967"/>
    <cellStyle name="_TG-TH_2_ÿÿÿÿÿ_Bieu mau cong trinh khoi cong moi 3-4" xfId="968"/>
    <cellStyle name="_TG-TH_2_ÿÿÿÿÿ_Bieu mau cong trinh khoi cong moi 3-4_Bieu 15" xfId="969"/>
    <cellStyle name="_TG-TH_2_ÿÿÿÿÿ_Bieu mau cong trinh khoi cong moi 3-4_Bieu 9 - TH No XDCB" xfId="970"/>
    <cellStyle name="_TG-TH_2_ÿÿÿÿÿ_Bieu3ODA" xfId="971"/>
    <cellStyle name="_TG-TH_2_ÿÿÿÿÿ_Bieu3ODA_Bieu 15" xfId="972"/>
    <cellStyle name="_TG-TH_2_ÿÿÿÿÿ_Bieu3ODA_Bieu 9 - TH No XDCB" xfId="973"/>
    <cellStyle name="_TG-TH_2_ÿÿÿÿÿ_Bieu4HTMT" xfId="974"/>
    <cellStyle name="_TG-TH_2_ÿÿÿÿÿ_Ha Nam" xfId="975"/>
    <cellStyle name="_TG-TH_2_ÿÿÿÿÿ_KH TPCP vung TNB (03-1-2012)" xfId="976"/>
    <cellStyle name="_TG-TH_2_ÿÿÿÿÿ_kien giang 2" xfId="977"/>
    <cellStyle name="_TG-TH_3" xfId="978"/>
    <cellStyle name="_TG-TH_3_Lora-tungchau" xfId="979"/>
    <cellStyle name="_TG-TH_3_Qt-HT3PQ1(CauKho)" xfId="980"/>
    <cellStyle name="_TG-TH_4" xfId="981"/>
    <cellStyle name="_TK152-04" xfId="982"/>
    <cellStyle name="_Tong dutoan PP LAHAI" xfId="983"/>
    <cellStyle name="_TPCP GT-24-5-Mien Nui" xfId="984"/>
    <cellStyle name="_TPCP GT-24-5-Mien Nui_!1 1 bao cao giao KH ve HTCMT vung TNB   12-12-2011" xfId="985"/>
    <cellStyle name="_TPCP GT-24-5-Mien Nui_Bieu4HTMT" xfId="986"/>
    <cellStyle name="_TPCP GT-24-5-Mien Nui_Bieu4HTMT_!1 1 bao cao giao KH ve HTCMT vung TNB   12-12-2011" xfId="987"/>
    <cellStyle name="_TPCP GT-24-5-Mien Nui_Bieu4HTMT_KH TPCP vung TNB (03-1-2012)" xfId="988"/>
    <cellStyle name="_TPCP GT-24-5-Mien Nui_KH TPCP vung TNB (03-1-2012)" xfId="989"/>
    <cellStyle name="_ung truoc 2011 NSTW Thanh Hoa + Nge An gui Thu 12-5" xfId="990"/>
    <cellStyle name="_ung truoc 2011 NSTW Thanh Hoa + Nge An gui Thu 12-5_!1 1 bao cao giao KH ve HTCMT vung TNB   12-12-2011" xfId="991"/>
    <cellStyle name="_ung truoc 2011 NSTW Thanh Hoa + Nge An gui Thu 12-5_Bieu4HTMT" xfId="992"/>
    <cellStyle name="_ung truoc 2011 NSTW Thanh Hoa + Nge An gui Thu 12-5_Bieu4HTMT_!1 1 bao cao giao KH ve HTCMT vung TNB   12-12-2011" xfId="993"/>
    <cellStyle name="_ung truoc 2011 NSTW Thanh Hoa + Nge An gui Thu 12-5_Bieu4HTMT_KH TPCP vung TNB (03-1-2012)" xfId="994"/>
    <cellStyle name="_ung truoc 2011 NSTW Thanh Hoa + Nge An gui Thu 12-5_KH TPCP vung TNB (03-1-2012)" xfId="995"/>
    <cellStyle name="_ung truoc cua long an (6-5-2010)" xfId="996"/>
    <cellStyle name="_Ung von nam 2011 vung TNB - Doan Cong tac (12-5-2010)" xfId="997"/>
    <cellStyle name="_Ung von nam 2011 vung TNB - Doan Cong tac (12-5-2010) 2" xfId="998"/>
    <cellStyle name="_Ung von nam 2011 vung TNB - Doan Cong tac (12-5-2010)_!1 1 bao cao giao KH ve HTCMT vung TNB   12-12-2011" xfId="999"/>
    <cellStyle name="_Ung von nam 2011 vung TNB - Doan Cong tac (12-5-2010)_!1 1 bao cao giao KH ve HTCMT vung TNB   12-12-2011 2" xfId="1000"/>
    <cellStyle name="_Ung von nam 2011 vung TNB - Doan Cong tac (12-5-2010)_Bieu4HTMT" xfId="1001"/>
    <cellStyle name="_Ung von nam 2011 vung TNB - Doan Cong tac (12-5-2010)_Bieu4HTMT_!1 1 bao cao giao KH ve HTCMT vung TNB   12-12-2011" xfId="1002"/>
    <cellStyle name="_Ung von nam 2011 vung TNB - Doan Cong tac (12-5-2010)_Bieu4HTMT_KH TPCP vung TNB (03-1-2012)" xfId="1003"/>
    <cellStyle name="_Ung von nam 2011 vung TNB - Doan Cong tac (12-5-2010)_Chuẩn bị đầu tư 2011 (sep Hung)_KH 2012 (T3-2013)" xfId="1004"/>
    <cellStyle name="_Ung von nam 2011 vung TNB - Doan Cong tac (12-5-2010)_Chuẩn bị đầu tư 2011 (sep Hung)_KH 2012 (T3-2013) 2" xfId="1005"/>
    <cellStyle name="_Ung von nam 2011 vung TNB - Doan Cong tac (12-5-2010)_Cong trinh co y kien LD_Dang_NN_2011-Tay nguyen-9-10" xfId="1006"/>
    <cellStyle name="_Ung von nam 2011 vung TNB - Doan Cong tac (12-5-2010)_Cong trinh co y kien LD_Dang_NN_2011-Tay nguyen-9-10 2" xfId="1007"/>
    <cellStyle name="_Ung von nam 2011 vung TNB - Doan Cong tac (12-5-2010)_Cong trinh co y kien LD_Dang_NN_2011-Tay nguyen-9-10_!1 1 bao cao giao KH ve HTCMT vung TNB   12-12-2011" xfId="1008"/>
    <cellStyle name="_Ung von nam 2011 vung TNB - Doan Cong tac (12-5-2010)_Cong trinh co y kien LD_Dang_NN_2011-Tay nguyen-9-10_!1 1 bao cao giao KH ve HTCMT vung TNB   12-12-2011 2" xfId="1009"/>
    <cellStyle name="_Ung von nam 2011 vung TNB - Doan Cong tac (12-5-2010)_Cong trinh co y kien LD_Dang_NN_2011-Tay nguyen-9-10_Bieu4HTMT" xfId="1010"/>
    <cellStyle name="_Ung von nam 2011 vung TNB - Doan Cong tac (12-5-2010)_Cong trinh co y kien LD_Dang_NN_2011-Tay nguyen-9-10_Bieu4HTMT_!1 1 bao cao giao KH ve HTCMT vung TNB   12-12-2011" xfId="1011"/>
    <cellStyle name="_Ung von nam 2011 vung TNB - Doan Cong tac (12-5-2010)_Cong trinh co y kien LD_Dang_NN_2011-Tay nguyen-9-10_Bieu4HTMT_KH TPCP vung TNB (03-1-2012)" xfId="1012"/>
    <cellStyle name="_Ung von nam 2011 vung TNB - Doan Cong tac (12-5-2010)_Cong trinh co y kien LD_Dang_NN_2011-Tay nguyen-9-10_KH TPCP vung TNB (03-1-2012)" xfId="1013"/>
    <cellStyle name="_Ung von nam 2011 vung TNB - Doan Cong tac (12-5-2010)_Cong trinh co y kien LD_Dang_NN_2011-Tay nguyen-9-10_KH TPCP vung TNB (03-1-2012) 2" xfId="1014"/>
    <cellStyle name="_Ung von nam 2011 vung TNB - Doan Cong tac (12-5-2010)_KH TPCP vung TNB (03-1-2012)" xfId="1015"/>
    <cellStyle name="_Ung von nam 2011 vung TNB - Doan Cong tac (12-5-2010)_KH TPCP vung TNB (03-1-2012) 2" xfId="1016"/>
    <cellStyle name="_Ung von nam 2011 vung TNB - Doan Cong tac (12-5-2010)_TN - Ho tro khac 2011" xfId="1017"/>
    <cellStyle name="_Ung von nam 2011 vung TNB - Doan Cong tac (12-5-2010)_TN - Ho tro khac 2011 2" xfId="1018"/>
    <cellStyle name="_Ung von nam 2011 vung TNB - Doan Cong tac (12-5-2010)_TN - Ho tro khac 2011_!1 1 bao cao giao KH ve HTCMT vung TNB   12-12-2011" xfId="1019"/>
    <cellStyle name="_Ung von nam 2011 vung TNB - Doan Cong tac (12-5-2010)_TN - Ho tro khac 2011_!1 1 bao cao giao KH ve HTCMT vung TNB   12-12-2011 2" xfId="1020"/>
    <cellStyle name="_Ung von nam 2011 vung TNB - Doan Cong tac (12-5-2010)_TN - Ho tro khac 2011_Bieu4HTMT" xfId="1021"/>
    <cellStyle name="_Ung von nam 2011 vung TNB - Doan Cong tac (12-5-2010)_TN - Ho tro khac 2011_Bieu4HTMT_!1 1 bao cao giao KH ve HTCMT vung TNB   12-12-2011" xfId="1022"/>
    <cellStyle name="_Ung von nam 2011 vung TNB - Doan Cong tac (12-5-2010)_TN - Ho tro khac 2011_Bieu4HTMT_KH TPCP vung TNB (03-1-2012)" xfId="1023"/>
    <cellStyle name="_Ung von nam 2011 vung TNB - Doan Cong tac (12-5-2010)_TN - Ho tro khac 2011_KH TPCP vung TNB (03-1-2012)" xfId="1024"/>
    <cellStyle name="_Ung von nam 2011 vung TNB - Doan Cong tac (12-5-2010)_TN - Ho tro khac 2011_KH TPCP vung TNB (03-1-2012) 2" xfId="1025"/>
    <cellStyle name="_Vu KHGD" xfId="1026"/>
    <cellStyle name="_XDCB thang 12.2010" xfId="1027"/>
    <cellStyle name="_ÿÿÿÿÿ" xfId="1028"/>
    <cellStyle name="_ÿÿÿÿÿ_Bieu 15" xfId="1029"/>
    <cellStyle name="_ÿÿÿÿÿ_Bieu 9 - TH No XDCB" xfId="1030"/>
    <cellStyle name="_ÿÿÿÿÿ_Bieu mau cong trinh khoi cong moi 3-4" xfId="1031"/>
    <cellStyle name="_ÿÿÿÿÿ_Bieu mau cong trinh khoi cong moi 3-4_!1 1 bao cao giao KH ve HTCMT vung TNB   12-12-2011" xfId="1032"/>
    <cellStyle name="_ÿÿÿÿÿ_Bieu mau cong trinh khoi cong moi 3-4_KH TPCP vung TNB (03-1-2012)" xfId="1033"/>
    <cellStyle name="_ÿÿÿÿÿ_Bieu3ODA" xfId="1034"/>
    <cellStyle name="_ÿÿÿÿÿ_Bieu3ODA_!1 1 bao cao giao KH ve HTCMT vung TNB   12-12-2011" xfId="1035"/>
    <cellStyle name="_ÿÿÿÿÿ_Bieu3ODA_KH TPCP vung TNB (03-1-2012)" xfId="1036"/>
    <cellStyle name="_ÿÿÿÿÿ_Bieu4HTMT" xfId="1037"/>
    <cellStyle name="_ÿÿÿÿÿ_Bieu4HTMT_!1 1 bao cao giao KH ve HTCMT vung TNB   12-12-2011" xfId="1038"/>
    <cellStyle name="_ÿÿÿÿÿ_Bieu4HTMT_KH TPCP vung TNB (03-1-2012)" xfId="1039"/>
    <cellStyle name="_ÿÿÿÿÿ_Ha Nam" xfId="1040"/>
    <cellStyle name="_ÿÿÿÿÿ_Kh ql62 (2010) 11-09" xfId="1041"/>
    <cellStyle name="_ÿÿÿÿÿ_KH TPCP vung TNB (03-1-2012)" xfId="1042"/>
    <cellStyle name="_ÿÿÿÿÿ_Khung 2012" xfId="1043"/>
    <cellStyle name="_ÿÿÿÿÿ_kien giang 2" xfId="1044"/>
    <cellStyle name="~1" xfId="1045"/>
    <cellStyle name="~1 2" xfId="1046"/>
    <cellStyle name="’Ê‰Ý [0.00]_laroux" xfId="1047"/>
    <cellStyle name="’Ê‰Ý_laroux" xfId="1048"/>
    <cellStyle name="•W?_Format" xfId="1049"/>
    <cellStyle name="•W€_’·Šú‰p•¶" xfId="1050"/>
    <cellStyle name="•W_¯–ì" xfId="1051"/>
    <cellStyle name="W_MARINE" xfId="1052"/>
    <cellStyle name="0" xfId="1053"/>
    <cellStyle name="0,0_x000a__x000a_NA_x000a__x000a_" xfId="1054"/>
    <cellStyle name="0,0_x000d__x000a_NA_x000d__x000a_" xfId="1055"/>
    <cellStyle name="0.0" xfId="1056"/>
    <cellStyle name="0.00" xfId="1057"/>
    <cellStyle name="1" xfId="1058"/>
    <cellStyle name="1 2" xfId="1059"/>
    <cellStyle name="1_!1 1 bao cao giao KH ve HTCMT vung TNB   12-12-2011" xfId="1060"/>
    <cellStyle name="1_BAO GIA NGAY 24-10-08 (co dam)" xfId="1061"/>
    <cellStyle name="1_Bieu4HTMT" xfId="1062"/>
    <cellStyle name="1_Book1" xfId="1063"/>
    <cellStyle name="1_Book1_1" xfId="1064"/>
    <cellStyle name="1_Book1_1_!1 1 bao cao giao KH ve HTCMT vung TNB   12-12-2011" xfId="1065"/>
    <cellStyle name="1_Book1_1_Bieu4HTMT" xfId="1066"/>
    <cellStyle name="1_Book1_1_Bieu4HTMT_!1 1 bao cao giao KH ve HTCMT vung TNB   12-12-2011" xfId="1067"/>
    <cellStyle name="1_Book1_1_Bieu4HTMT_KH TPCP vung TNB (03-1-2012)" xfId="1068"/>
    <cellStyle name="1_Book1_1_KH TPCP vung TNB (03-1-2012)" xfId="1069"/>
    <cellStyle name="1_Cau thuy dien Ban La (Cu Anh)" xfId="1070"/>
    <cellStyle name="1_Cau thuy dien Ban La (Cu Anh)_!1 1 bao cao giao KH ve HTCMT vung TNB   12-12-2011" xfId="1071"/>
    <cellStyle name="1_Cau thuy dien Ban La (Cu Anh)_Bieu4HTMT" xfId="1072"/>
    <cellStyle name="1_Cau thuy dien Ban La (Cu Anh)_Bieu4HTMT_!1 1 bao cao giao KH ve HTCMT vung TNB   12-12-2011" xfId="1073"/>
    <cellStyle name="1_Cau thuy dien Ban La (Cu Anh)_Bieu4HTMT_KH TPCP vung TNB (03-1-2012)" xfId="1074"/>
    <cellStyle name="1_Cau thuy dien Ban La (Cu Anh)_KH TPCP vung TNB (03-1-2012)" xfId="1075"/>
    <cellStyle name="1_Cong trinh co y kien LD_Dang_NN_2011-Tay nguyen-9-10" xfId="1076"/>
    <cellStyle name="1_Du toan 558 (Km17+508.12 - Km 22)" xfId="1077"/>
    <cellStyle name="1_Du toan 558 (Km17+508.12 - Km 22)_!1 1 bao cao giao KH ve HTCMT vung TNB   12-12-2011" xfId="1078"/>
    <cellStyle name="1_Du toan 558 (Km17+508.12 - Km 22)_Bieu4HTMT" xfId="1079"/>
    <cellStyle name="1_Du toan 558 (Km17+508.12 - Km 22)_Bieu4HTMT_!1 1 bao cao giao KH ve HTCMT vung TNB   12-12-2011" xfId="1080"/>
    <cellStyle name="1_Du toan 558 (Km17+508.12 - Km 22)_Bieu4HTMT_KH TPCP vung TNB (03-1-2012)" xfId="1081"/>
    <cellStyle name="1_Du toan 558 (Km17+508.12 - Km 22)_KH TPCP vung TNB (03-1-2012)" xfId="1082"/>
    <cellStyle name="1_Gia_VLQL48_duyet " xfId="1083"/>
    <cellStyle name="1_Gia_VLQL48_duyet _!1 1 bao cao giao KH ve HTCMT vung TNB   12-12-2011" xfId="1084"/>
    <cellStyle name="1_Gia_VLQL48_duyet _Bieu4HTMT" xfId="1085"/>
    <cellStyle name="1_Gia_VLQL48_duyet _Bieu4HTMT_!1 1 bao cao giao KH ve HTCMT vung TNB   12-12-2011" xfId="1086"/>
    <cellStyle name="1_Gia_VLQL48_duyet _Bieu4HTMT_KH TPCP vung TNB (03-1-2012)" xfId="1087"/>
    <cellStyle name="1_Gia_VLQL48_duyet _KH TPCP vung TNB (03-1-2012)" xfId="1088"/>
    <cellStyle name="1_Kh ql62 (2010) 11-09" xfId="1089"/>
    <cellStyle name="1_KH TPCP vung TNB (03-1-2012)" xfId="1090"/>
    <cellStyle name="1_Khung 2012" xfId="1091"/>
    <cellStyle name="1_KlQdinhduyet" xfId="1092"/>
    <cellStyle name="1_KlQdinhduyet_!1 1 bao cao giao KH ve HTCMT vung TNB   12-12-2011" xfId="1093"/>
    <cellStyle name="1_KlQdinhduyet_Bieu4HTMT" xfId="1094"/>
    <cellStyle name="1_KlQdinhduyet_Bieu4HTMT_!1 1 bao cao giao KH ve HTCMT vung TNB   12-12-2011" xfId="1095"/>
    <cellStyle name="1_KlQdinhduyet_Bieu4HTMT_KH TPCP vung TNB (03-1-2012)" xfId="1096"/>
    <cellStyle name="1_KlQdinhduyet_KH TPCP vung TNB (03-1-2012)" xfId="1097"/>
    <cellStyle name="1_TN - Ho tro khac 2011" xfId="1098"/>
    <cellStyle name="1_TRUNG PMU 5" xfId="1099"/>
    <cellStyle name="1_ÿÿÿÿÿ" xfId="1100"/>
    <cellStyle name="1_ÿÿÿÿÿ_Bieu tong hop nhu cau ung 2011 da chon loc -Mien nui" xfId="1101"/>
    <cellStyle name="1_ÿÿÿÿÿ_Kh ql62 (2010) 11-09" xfId="1102"/>
    <cellStyle name="1_ÿÿÿÿÿ_Khung 2012" xfId="1103"/>
    <cellStyle name="15" xfId="1104"/>
    <cellStyle name="18" xfId="1105"/>
    <cellStyle name="¹éºÐÀ²_      " xfId="1106"/>
    <cellStyle name="2" xfId="1107"/>
    <cellStyle name="2_Book1" xfId="1108"/>
    <cellStyle name="2_Book1_1" xfId="1109"/>
    <cellStyle name="2_Book1_1_!1 1 bao cao giao KH ve HTCMT vung TNB   12-12-2011" xfId="1110"/>
    <cellStyle name="2_Book1_1_Bieu4HTMT" xfId="1111"/>
    <cellStyle name="2_Book1_1_Bieu4HTMT_!1 1 bao cao giao KH ve HTCMT vung TNB   12-12-2011" xfId="1112"/>
    <cellStyle name="2_Book1_1_Bieu4HTMT_KH TPCP vung TNB (03-1-2012)" xfId="1113"/>
    <cellStyle name="2_Book1_1_KH TPCP vung TNB (03-1-2012)" xfId="1114"/>
    <cellStyle name="2_Cau thuy dien Ban La (Cu Anh)" xfId="1115"/>
    <cellStyle name="2_Cau thuy dien Ban La (Cu Anh)_!1 1 bao cao giao KH ve HTCMT vung TNB   12-12-2011" xfId="1116"/>
    <cellStyle name="2_Cau thuy dien Ban La (Cu Anh)_Bieu4HTMT" xfId="1117"/>
    <cellStyle name="2_Cau thuy dien Ban La (Cu Anh)_Bieu4HTMT_!1 1 bao cao giao KH ve HTCMT vung TNB   12-12-2011" xfId="1118"/>
    <cellStyle name="2_Cau thuy dien Ban La (Cu Anh)_Bieu4HTMT_KH TPCP vung TNB (03-1-2012)" xfId="1119"/>
    <cellStyle name="2_Cau thuy dien Ban La (Cu Anh)_KH TPCP vung TNB (03-1-2012)" xfId="1120"/>
    <cellStyle name="2_Du toan 558 (Km17+508.12 - Km 22)" xfId="1121"/>
    <cellStyle name="2_Du toan 558 (Km17+508.12 - Km 22)_!1 1 bao cao giao KH ve HTCMT vung TNB   12-12-2011" xfId="1122"/>
    <cellStyle name="2_Du toan 558 (Km17+508.12 - Km 22)_Bieu4HTMT" xfId="1123"/>
    <cellStyle name="2_Du toan 558 (Km17+508.12 - Km 22)_Bieu4HTMT_!1 1 bao cao giao KH ve HTCMT vung TNB   12-12-2011" xfId="1124"/>
    <cellStyle name="2_Du toan 558 (Km17+508.12 - Km 22)_Bieu4HTMT_KH TPCP vung TNB (03-1-2012)" xfId="1125"/>
    <cellStyle name="2_Du toan 558 (Km17+508.12 - Km 22)_KH TPCP vung TNB (03-1-2012)" xfId="1126"/>
    <cellStyle name="2_Gia_VLQL48_duyet " xfId="1127"/>
    <cellStyle name="2_Gia_VLQL48_duyet _!1 1 bao cao giao KH ve HTCMT vung TNB   12-12-2011" xfId="1128"/>
    <cellStyle name="2_Gia_VLQL48_duyet _Bieu4HTMT" xfId="1129"/>
    <cellStyle name="2_Gia_VLQL48_duyet _Bieu4HTMT_!1 1 bao cao giao KH ve HTCMT vung TNB   12-12-2011" xfId="1130"/>
    <cellStyle name="2_Gia_VLQL48_duyet _Bieu4HTMT_KH TPCP vung TNB (03-1-2012)" xfId="1131"/>
    <cellStyle name="2_Gia_VLQL48_duyet _KH TPCP vung TNB (03-1-2012)" xfId="1132"/>
    <cellStyle name="2_KlQdinhduyet" xfId="1133"/>
    <cellStyle name="2_KlQdinhduyet_!1 1 bao cao giao KH ve HTCMT vung TNB   12-12-2011" xfId="1134"/>
    <cellStyle name="2_KlQdinhduyet_Bieu4HTMT" xfId="1135"/>
    <cellStyle name="2_KlQdinhduyet_Bieu4HTMT_!1 1 bao cao giao KH ve HTCMT vung TNB   12-12-2011" xfId="1136"/>
    <cellStyle name="2_KlQdinhduyet_Bieu4HTMT_KH TPCP vung TNB (03-1-2012)" xfId="1137"/>
    <cellStyle name="2_KlQdinhduyet_KH TPCP vung TNB (03-1-2012)" xfId="1138"/>
    <cellStyle name="2_TRUNG PMU 5" xfId="1139"/>
    <cellStyle name="2_ÿÿÿÿÿ" xfId="1140"/>
    <cellStyle name="2_ÿÿÿÿÿ_Bieu tong hop nhu cau ung 2011 da chon loc -Mien nui" xfId="1141"/>
    <cellStyle name="20% - Accent1 2" xfId="1142"/>
    <cellStyle name="20% - Accent2 2" xfId="1143"/>
    <cellStyle name="20% - Accent3 2" xfId="1144"/>
    <cellStyle name="20% - Accent4 2" xfId="1145"/>
    <cellStyle name="20% - Accent5 2" xfId="1146"/>
    <cellStyle name="20% - Accent6 2" xfId="1147"/>
    <cellStyle name="-2001" xfId="1148"/>
    <cellStyle name="-2001 2" xfId="1149"/>
    <cellStyle name="3" xfId="1150"/>
    <cellStyle name="3_Book1" xfId="1151"/>
    <cellStyle name="3_Book1_1" xfId="1152"/>
    <cellStyle name="3_Book1_1_!1 1 bao cao giao KH ve HTCMT vung TNB   12-12-2011" xfId="1153"/>
    <cellStyle name="3_Book1_1_Bieu4HTMT" xfId="1154"/>
    <cellStyle name="3_Book1_1_Bieu4HTMT_!1 1 bao cao giao KH ve HTCMT vung TNB   12-12-2011" xfId="1155"/>
    <cellStyle name="3_Book1_1_Bieu4HTMT_KH TPCP vung TNB (03-1-2012)" xfId="1156"/>
    <cellStyle name="3_Book1_1_KH TPCP vung TNB (03-1-2012)" xfId="1157"/>
    <cellStyle name="3_Cau thuy dien Ban La (Cu Anh)" xfId="1158"/>
    <cellStyle name="3_Cau thuy dien Ban La (Cu Anh)_!1 1 bao cao giao KH ve HTCMT vung TNB   12-12-2011" xfId="1159"/>
    <cellStyle name="3_Cau thuy dien Ban La (Cu Anh)_Bieu4HTMT" xfId="1160"/>
    <cellStyle name="3_Cau thuy dien Ban La (Cu Anh)_Bieu4HTMT_!1 1 bao cao giao KH ve HTCMT vung TNB   12-12-2011" xfId="1161"/>
    <cellStyle name="3_Cau thuy dien Ban La (Cu Anh)_Bieu4HTMT_KH TPCP vung TNB (03-1-2012)" xfId="1162"/>
    <cellStyle name="3_Cau thuy dien Ban La (Cu Anh)_KH TPCP vung TNB (03-1-2012)" xfId="1163"/>
    <cellStyle name="3_Du toan 558 (Km17+508.12 - Km 22)" xfId="1164"/>
    <cellStyle name="3_Du toan 558 (Km17+508.12 - Km 22)_!1 1 bao cao giao KH ve HTCMT vung TNB   12-12-2011" xfId="1165"/>
    <cellStyle name="3_Du toan 558 (Km17+508.12 - Km 22)_Bieu4HTMT" xfId="1166"/>
    <cellStyle name="3_Du toan 558 (Km17+508.12 - Km 22)_Bieu4HTMT_!1 1 bao cao giao KH ve HTCMT vung TNB   12-12-2011" xfId="1167"/>
    <cellStyle name="3_Du toan 558 (Km17+508.12 - Km 22)_Bieu4HTMT_KH TPCP vung TNB (03-1-2012)" xfId="1168"/>
    <cellStyle name="3_Du toan 558 (Km17+508.12 - Km 22)_KH TPCP vung TNB (03-1-2012)" xfId="1169"/>
    <cellStyle name="3_Gia_VLQL48_duyet " xfId="1170"/>
    <cellStyle name="3_Gia_VLQL48_duyet _!1 1 bao cao giao KH ve HTCMT vung TNB   12-12-2011" xfId="1171"/>
    <cellStyle name="3_Gia_VLQL48_duyet _Bieu4HTMT" xfId="1172"/>
    <cellStyle name="3_Gia_VLQL48_duyet _Bieu4HTMT_!1 1 bao cao giao KH ve HTCMT vung TNB   12-12-2011" xfId="1173"/>
    <cellStyle name="3_Gia_VLQL48_duyet _Bieu4HTMT_KH TPCP vung TNB (03-1-2012)" xfId="1174"/>
    <cellStyle name="3_Gia_VLQL48_duyet _KH TPCP vung TNB (03-1-2012)" xfId="1175"/>
    <cellStyle name="3_KlQdinhduyet" xfId="1176"/>
    <cellStyle name="3_KlQdinhduyet_!1 1 bao cao giao KH ve HTCMT vung TNB   12-12-2011" xfId="1177"/>
    <cellStyle name="3_KlQdinhduyet_Bieu4HTMT" xfId="1178"/>
    <cellStyle name="3_KlQdinhduyet_Bieu4HTMT_!1 1 bao cao giao KH ve HTCMT vung TNB   12-12-2011" xfId="1179"/>
    <cellStyle name="3_KlQdinhduyet_Bieu4HTMT_KH TPCP vung TNB (03-1-2012)" xfId="1180"/>
    <cellStyle name="3_KlQdinhduyet_KH TPCP vung TNB (03-1-2012)" xfId="1181"/>
    <cellStyle name="3_ÿÿÿÿÿ" xfId="1182"/>
    <cellStyle name="4" xfId="1183"/>
    <cellStyle name="4_Book1" xfId="1184"/>
    <cellStyle name="4_Book1_1" xfId="1185"/>
    <cellStyle name="4_Book1_1_!1 1 bao cao giao KH ve HTCMT vung TNB   12-12-2011" xfId="1186"/>
    <cellStyle name="4_Book1_1_Bieu4HTMT" xfId="1187"/>
    <cellStyle name="4_Book1_1_Bieu4HTMT_!1 1 bao cao giao KH ve HTCMT vung TNB   12-12-2011" xfId="1188"/>
    <cellStyle name="4_Book1_1_Bieu4HTMT_KH TPCP vung TNB (03-1-2012)" xfId="1189"/>
    <cellStyle name="4_Book1_1_KH TPCP vung TNB (03-1-2012)" xfId="1190"/>
    <cellStyle name="4_Cau thuy dien Ban La (Cu Anh)" xfId="1191"/>
    <cellStyle name="4_Cau thuy dien Ban La (Cu Anh)_!1 1 bao cao giao KH ve HTCMT vung TNB   12-12-2011" xfId="1192"/>
    <cellStyle name="4_Cau thuy dien Ban La (Cu Anh)_Bieu4HTMT" xfId="1193"/>
    <cellStyle name="4_Cau thuy dien Ban La (Cu Anh)_Bieu4HTMT_!1 1 bao cao giao KH ve HTCMT vung TNB   12-12-2011" xfId="1194"/>
    <cellStyle name="4_Cau thuy dien Ban La (Cu Anh)_Bieu4HTMT_KH TPCP vung TNB (03-1-2012)" xfId="1195"/>
    <cellStyle name="4_Cau thuy dien Ban La (Cu Anh)_KH TPCP vung TNB (03-1-2012)" xfId="1196"/>
    <cellStyle name="4_Du toan 558 (Km17+508.12 - Km 22)" xfId="1197"/>
    <cellStyle name="4_Du toan 558 (Km17+508.12 - Km 22)_!1 1 bao cao giao KH ve HTCMT vung TNB   12-12-2011" xfId="1198"/>
    <cellStyle name="4_Du toan 558 (Km17+508.12 - Km 22)_Bieu4HTMT" xfId="1199"/>
    <cellStyle name="4_Du toan 558 (Km17+508.12 - Km 22)_Bieu4HTMT_!1 1 bao cao giao KH ve HTCMT vung TNB   12-12-2011" xfId="1200"/>
    <cellStyle name="4_Du toan 558 (Km17+508.12 - Km 22)_Bieu4HTMT_KH TPCP vung TNB (03-1-2012)" xfId="1201"/>
    <cellStyle name="4_Du toan 558 (Km17+508.12 - Km 22)_KH TPCP vung TNB (03-1-2012)" xfId="1202"/>
    <cellStyle name="4_Gia_VLQL48_duyet " xfId="1203"/>
    <cellStyle name="4_Gia_VLQL48_duyet _!1 1 bao cao giao KH ve HTCMT vung TNB   12-12-2011" xfId="1204"/>
    <cellStyle name="4_Gia_VLQL48_duyet _Bieu4HTMT" xfId="1205"/>
    <cellStyle name="4_Gia_VLQL48_duyet _Bieu4HTMT_!1 1 bao cao giao KH ve HTCMT vung TNB   12-12-2011" xfId="1206"/>
    <cellStyle name="4_Gia_VLQL48_duyet _Bieu4HTMT_KH TPCP vung TNB (03-1-2012)" xfId="1207"/>
    <cellStyle name="4_Gia_VLQL48_duyet _KH TPCP vung TNB (03-1-2012)" xfId="1208"/>
    <cellStyle name="4_KlQdinhduyet" xfId="1209"/>
    <cellStyle name="4_KlQdinhduyet_!1 1 bao cao giao KH ve HTCMT vung TNB   12-12-2011" xfId="1210"/>
    <cellStyle name="4_KlQdinhduyet_Bieu4HTMT" xfId="1211"/>
    <cellStyle name="4_KlQdinhduyet_Bieu4HTMT_!1 1 bao cao giao KH ve HTCMT vung TNB   12-12-2011" xfId="1212"/>
    <cellStyle name="4_KlQdinhduyet_Bieu4HTMT_KH TPCP vung TNB (03-1-2012)" xfId="1213"/>
    <cellStyle name="4_KlQdinhduyet_KH TPCP vung TNB (03-1-2012)" xfId="1214"/>
    <cellStyle name="4_ÿÿÿÿÿ" xfId="1215"/>
    <cellStyle name="40% - Accent1 2" xfId="1216"/>
    <cellStyle name="40% - Accent2 2" xfId="1217"/>
    <cellStyle name="40% - Accent3 2" xfId="1218"/>
    <cellStyle name="40% - Accent4 2" xfId="1219"/>
    <cellStyle name="40% - Accent5 2" xfId="1220"/>
    <cellStyle name="40% - Accent6 2" xfId="1221"/>
    <cellStyle name="52" xfId="1"/>
    <cellStyle name="6" xfId="1222"/>
    <cellStyle name="6_Cong trinh co y kien LD_Dang_NN_2011-Tay nguyen-9-10" xfId="1223"/>
    <cellStyle name="6_Cong trinh co y kien LD_Dang_NN_2011-Tay nguyen-9-10_!1 1 bao cao giao KH ve HTCMT vung TNB   12-12-2011" xfId="1224"/>
    <cellStyle name="6_Cong trinh co y kien LD_Dang_NN_2011-Tay nguyen-9-10_Bieu4HTMT" xfId="1225"/>
    <cellStyle name="6_Cong trinh co y kien LD_Dang_NN_2011-Tay nguyen-9-10_Bieu4HTMT_!1 1 bao cao giao KH ve HTCMT vung TNB   12-12-2011" xfId="1226"/>
    <cellStyle name="6_Cong trinh co y kien LD_Dang_NN_2011-Tay nguyen-9-10_Bieu4HTMT_KH TPCP vung TNB (03-1-2012)" xfId="1227"/>
    <cellStyle name="6_Cong trinh co y kien LD_Dang_NN_2011-Tay nguyen-9-10_KH TPCP vung TNB (03-1-2012)" xfId="1228"/>
    <cellStyle name="6_TN - Ho tro khac 2011" xfId="1229"/>
    <cellStyle name="6_TN - Ho tro khac 2011_!1 1 bao cao giao KH ve HTCMT vung TNB   12-12-2011" xfId="1230"/>
    <cellStyle name="6_TN - Ho tro khac 2011_Bieu4HTMT" xfId="1231"/>
    <cellStyle name="6_TN - Ho tro khac 2011_Bieu4HTMT_!1 1 bao cao giao KH ve HTCMT vung TNB   12-12-2011" xfId="1232"/>
    <cellStyle name="6_TN - Ho tro khac 2011_Bieu4HTMT_KH TPCP vung TNB (03-1-2012)" xfId="1233"/>
    <cellStyle name="6_TN - Ho tro khac 2011_KH TPCP vung TNB (03-1-2012)" xfId="1234"/>
    <cellStyle name="60% - Accent1 2" xfId="1235"/>
    <cellStyle name="60% - Accent2 2" xfId="1236"/>
    <cellStyle name="60% - Accent3 2" xfId="1237"/>
    <cellStyle name="60% - Accent4 2" xfId="1238"/>
    <cellStyle name="60% - Accent5 2" xfId="1239"/>
    <cellStyle name="60% - Accent6 2" xfId="1240"/>
    <cellStyle name="9" xfId="1241"/>
    <cellStyle name="9_!1 1 bao cao giao KH ve HTCMT vung TNB   12-12-2011" xfId="1242"/>
    <cellStyle name="9_Bieu4HTMT" xfId="1243"/>
    <cellStyle name="9_Bieu4HTMT_!1 1 bao cao giao KH ve HTCMT vung TNB   12-12-2011" xfId="1244"/>
    <cellStyle name="9_Bieu4HTMT_KH TPCP vung TNB (03-1-2012)" xfId="1245"/>
    <cellStyle name="9_KH TPCP vung TNB (03-1-2012)" xfId="1246"/>
    <cellStyle name="Accent1 2" xfId="1247"/>
    <cellStyle name="Accent2 2" xfId="1248"/>
    <cellStyle name="Accent3 2" xfId="1249"/>
    <cellStyle name="Accent4 2" xfId="1250"/>
    <cellStyle name="Accent5 2" xfId="1251"/>
    <cellStyle name="Accent6 2" xfId="1252"/>
    <cellStyle name="ÅëÈ­ [0]_      " xfId="1253"/>
    <cellStyle name="AeE­ [0]_INQUIRY ¿?¾÷AßAø " xfId="1254"/>
    <cellStyle name="ÅëÈ­ [0]_L601CPT" xfId="1255"/>
    <cellStyle name="ÅëÈ­_      " xfId="1256"/>
    <cellStyle name="AeE­_INQUIRY ¿?¾÷AßAø " xfId="1257"/>
    <cellStyle name="ÅëÈ­_L601CPT" xfId="1258"/>
    <cellStyle name="args.style" xfId="1259"/>
    <cellStyle name="at" xfId="1260"/>
    <cellStyle name="ÄÞ¸¶ [0]_      " xfId="1261"/>
    <cellStyle name="AÞ¸¶ [0]_INQUIRY ¿?¾÷AßAø " xfId="2"/>
    <cellStyle name="ÄÞ¸¶ [0]_L601CPT" xfId="1262"/>
    <cellStyle name="ÄÞ¸¶_      " xfId="1263"/>
    <cellStyle name="AÞ¸¶_INQUIRY ¿?¾÷AßAø " xfId="3"/>
    <cellStyle name="ÄÞ¸¶_L601CPT" xfId="1264"/>
    <cellStyle name="AutoFormat Options" xfId="1265"/>
    <cellStyle name="Bad 2" xfId="1266"/>
    <cellStyle name="Body" xfId="1267"/>
    <cellStyle name="C?AØ_¿?¾÷CoE² " xfId="4"/>
    <cellStyle name="C~1" xfId="1268"/>
    <cellStyle name="Ç¥ÁØ_      " xfId="1269"/>
    <cellStyle name="C￥AØ_¿μ¾÷CoE² " xfId="5"/>
    <cellStyle name="Ç¥ÁØ_±¸¹Ì´ëÃ¥" xfId="1270"/>
    <cellStyle name="C￥AØ_≫c¾÷ºIº° AN°e " xfId="1271"/>
    <cellStyle name="Ç¥ÁØ_S" xfId="1272"/>
    <cellStyle name="C￥AØ_Sheet1_¿μ¾÷CoE² " xfId="1273"/>
    <cellStyle name="Ç¥ÁØ_ÿÿÿÿÿÿ_4_ÃÑÇÕ°è " xfId="1274"/>
    <cellStyle name="Calc Currency (0)" xfId="1275"/>
    <cellStyle name="Calc Currency (2)" xfId="1276"/>
    <cellStyle name="Calc Currency (2) 2" xfId="1277"/>
    <cellStyle name="Calc Percent (0)" xfId="1278"/>
    <cellStyle name="Calc Percent (1)" xfId="1279"/>
    <cellStyle name="Calc Percent (2)" xfId="1280"/>
    <cellStyle name="Calc Percent (2) 2" xfId="1281"/>
    <cellStyle name="Calc Units (0)" xfId="1282"/>
    <cellStyle name="Calc Units (0) 2" xfId="1283"/>
    <cellStyle name="Calc Units (1)" xfId="1284"/>
    <cellStyle name="Calc Units (1) 2" xfId="1285"/>
    <cellStyle name="Calc Units (2)" xfId="1286"/>
    <cellStyle name="Calc Units (2) 2" xfId="1287"/>
    <cellStyle name="Calculation 2" xfId="1288"/>
    <cellStyle name="category" xfId="1289"/>
    <cellStyle name="Cerrency_Sheet2_XANGDAU" xfId="1290"/>
    <cellStyle name="Check Cell 2" xfId="1291"/>
    <cellStyle name="Chi phÝ kh¸c_Book1" xfId="1292"/>
    <cellStyle name="Chuẩn_TT 2006-2012" xfId="1293"/>
    <cellStyle name="CHUONG" xfId="1294"/>
    <cellStyle name="Comma" xfId="45" builtinId="3"/>
    <cellStyle name="Comma  - Style1" xfId="1295"/>
    <cellStyle name="Comma  - Style2" xfId="1296"/>
    <cellStyle name="Comma  - Style3" xfId="1297"/>
    <cellStyle name="Comma  - Style4" xfId="1298"/>
    <cellStyle name="Comma  - Style5" xfId="1299"/>
    <cellStyle name="Comma  - Style6" xfId="1300"/>
    <cellStyle name="Comma  - Style7" xfId="1301"/>
    <cellStyle name="Comma  - Style8" xfId="1302"/>
    <cellStyle name="Comma [0] 2" xfId="1303"/>
    <cellStyle name="Comma [0] 2 10" xfId="1304"/>
    <cellStyle name="Comma [0] 2 11" xfId="1305"/>
    <cellStyle name="Comma [0] 2 12" xfId="1306"/>
    <cellStyle name="Comma [0] 2 13" xfId="1307"/>
    <cellStyle name="Comma [0] 2 14" xfId="1308"/>
    <cellStyle name="Comma [0] 2 15" xfId="1309"/>
    <cellStyle name="Comma [0] 2 16" xfId="1310"/>
    <cellStyle name="Comma [0] 2 17" xfId="1311"/>
    <cellStyle name="Comma [0] 2 18" xfId="1312"/>
    <cellStyle name="Comma [0] 2 19" xfId="1313"/>
    <cellStyle name="Comma [0] 2 2" xfId="1314"/>
    <cellStyle name="Comma [0] 2 20" xfId="1315"/>
    <cellStyle name="Comma [0] 2 21" xfId="1316"/>
    <cellStyle name="Comma [0] 2 22" xfId="1317"/>
    <cellStyle name="Comma [0] 2 23" xfId="1318"/>
    <cellStyle name="Comma [0] 2 24" xfId="1319"/>
    <cellStyle name="Comma [0] 2 25" xfId="1320"/>
    <cellStyle name="Comma [0] 2 3" xfId="1321"/>
    <cellStyle name="Comma [0] 2 4" xfId="1322"/>
    <cellStyle name="Comma [0] 2 5" xfId="1323"/>
    <cellStyle name="Comma [0] 2 6" xfId="1324"/>
    <cellStyle name="Comma [0] 2 7" xfId="1325"/>
    <cellStyle name="Comma [0] 2 8" xfId="1326"/>
    <cellStyle name="Comma [0] 2 9" xfId="1327"/>
    <cellStyle name="Comma [0] 2_Bieu 15" xfId="1328"/>
    <cellStyle name="Comma [0] 3" xfId="1329"/>
    <cellStyle name="Comma [0] 3 2" xfId="1330"/>
    <cellStyle name="Comma [0] 4" xfId="1331"/>
    <cellStyle name="Comma [00]" xfId="1332"/>
    <cellStyle name="Comma [00] 2" xfId="1333"/>
    <cellStyle name="Comma 10" xfId="1334"/>
    <cellStyle name="Comma 10 10 2" xfId="1335"/>
    <cellStyle name="Comma 10 2" xfId="1336"/>
    <cellStyle name="Comma 10 2 3" xfId="1337"/>
    <cellStyle name="Comma 10 2 6" xfId="1338"/>
    <cellStyle name="Comma 10 3" xfId="1339"/>
    <cellStyle name="Comma 10 3 2" xfId="1340"/>
    <cellStyle name="Comma 10 3 3" xfId="1341"/>
    <cellStyle name="Comma 10 3 3 2" xfId="1342"/>
    <cellStyle name="Comma 10 4" xfId="1343"/>
    <cellStyle name="Comma 10_Bieu 15" xfId="1344"/>
    <cellStyle name="Comma 11" xfId="1345"/>
    <cellStyle name="Comma 11 2" xfId="48"/>
    <cellStyle name="Comma 11 2 2" xfId="1346"/>
    <cellStyle name="Comma 11 3" xfId="1347"/>
    <cellStyle name="Comma 11 4" xfId="1348"/>
    <cellStyle name="Comma 11_Xl0000051" xfId="1349"/>
    <cellStyle name="Comma 12" xfId="1350"/>
    <cellStyle name="Comma 12 2" xfId="1351"/>
    <cellStyle name="Comma 12_Bieu 15" xfId="1352"/>
    <cellStyle name="Comma 13" xfId="1353"/>
    <cellStyle name="Comma 13 2" xfId="1354"/>
    <cellStyle name="Comma 13 2 2" xfId="1355"/>
    <cellStyle name="Comma 13 2 2 2" xfId="1356"/>
    <cellStyle name="Comma 13 2 2 2 2" xfId="1357"/>
    <cellStyle name="Comma 13 2 2 2 3" xfId="1358"/>
    <cellStyle name="Comma 13 2 2 2_Bieu 15" xfId="1359"/>
    <cellStyle name="Comma 13 2 2 3" xfId="1360"/>
    <cellStyle name="Comma 13 2 2_Bieu 15" xfId="1361"/>
    <cellStyle name="Comma 13 2 3" xfId="1362"/>
    <cellStyle name="Comma 13 2 3 2" xfId="1363"/>
    <cellStyle name="Comma 13 2 3_Bieu 15" xfId="1364"/>
    <cellStyle name="Comma 13 2 4" xfId="1365"/>
    <cellStyle name="Comma 13 2 5" xfId="1366"/>
    <cellStyle name="Comma 13 2 5 2" xfId="1367"/>
    <cellStyle name="Comma 13 2_Bieu 15" xfId="1368"/>
    <cellStyle name="Comma 13 3" xfId="1369"/>
    <cellStyle name="Comma 13 3 2" xfId="1370"/>
    <cellStyle name="Comma 13 3 3" xfId="1371"/>
    <cellStyle name="Comma 13 3_Bieu 15" xfId="1372"/>
    <cellStyle name="Comma 13_Xl0000051" xfId="1373"/>
    <cellStyle name="Comma 14" xfId="1374"/>
    <cellStyle name="Comma 14 2" xfId="1375"/>
    <cellStyle name="Comma 14_Bieu 15" xfId="1376"/>
    <cellStyle name="Comma 15" xfId="1377"/>
    <cellStyle name="Comma 16" xfId="1378"/>
    <cellStyle name="Comma 16 2" xfId="1379"/>
    <cellStyle name="Comma 16_Bieu 15" xfId="1380"/>
    <cellStyle name="Comma 17" xfId="1381"/>
    <cellStyle name="Comma 18" xfId="1382"/>
    <cellStyle name="Comma 18 2" xfId="1383"/>
    <cellStyle name="Comma 18_Bieu 15" xfId="1384"/>
    <cellStyle name="Comma 19" xfId="1385"/>
    <cellStyle name="Comma 2" xfId="6"/>
    <cellStyle name="Comma 2 10" xfId="1386"/>
    <cellStyle name="Comma 2 11" xfId="1387"/>
    <cellStyle name="Comma 2 12" xfId="1388"/>
    <cellStyle name="Comma 2 13" xfId="1389"/>
    <cellStyle name="Comma 2 14" xfId="1390"/>
    <cellStyle name="Comma 2 15" xfId="1391"/>
    <cellStyle name="Comma 2 16" xfId="1392"/>
    <cellStyle name="Comma 2 17" xfId="1393"/>
    <cellStyle name="Comma 2 18" xfId="1394"/>
    <cellStyle name="Comma 2 19" xfId="1395"/>
    <cellStyle name="Comma 2 2" xfId="1396"/>
    <cellStyle name="Comma 2 2 10" xfId="1397"/>
    <cellStyle name="Comma 2 2 11" xfId="1398"/>
    <cellStyle name="Comma 2 2 12" xfId="1399"/>
    <cellStyle name="Comma 2 2 13" xfId="1400"/>
    <cellStyle name="Comma 2 2 14" xfId="1401"/>
    <cellStyle name="Comma 2 2 15" xfId="1402"/>
    <cellStyle name="Comma 2 2 16" xfId="1403"/>
    <cellStyle name="Comma 2 2 17" xfId="1404"/>
    <cellStyle name="Comma 2 2 18" xfId="1405"/>
    <cellStyle name="Comma 2 2 19" xfId="1406"/>
    <cellStyle name="Comma 2 2 2" xfId="1407"/>
    <cellStyle name="Comma 2 2 2 10" xfId="1408"/>
    <cellStyle name="Comma 2 2 2 11" xfId="1409"/>
    <cellStyle name="Comma 2 2 2 12" xfId="1410"/>
    <cellStyle name="Comma 2 2 2 13" xfId="1411"/>
    <cellStyle name="Comma 2 2 2 14" xfId="1412"/>
    <cellStyle name="Comma 2 2 2 15" xfId="1413"/>
    <cellStyle name="Comma 2 2 2 16" xfId="1414"/>
    <cellStyle name="Comma 2 2 2 17" xfId="1415"/>
    <cellStyle name="Comma 2 2 2 18" xfId="1416"/>
    <cellStyle name="Comma 2 2 2 19" xfId="1417"/>
    <cellStyle name="Comma 2 2 2 2" xfId="1418"/>
    <cellStyle name="Comma 2 2 2 2 2" xfId="1419"/>
    <cellStyle name="Comma 2 2 2 2 2 2" xfId="1420"/>
    <cellStyle name="Comma 2 2 2 2 26" xfId="1421"/>
    <cellStyle name="Comma 2 2 2 2_Bieu 15" xfId="1422"/>
    <cellStyle name="Comma 2 2 2 20" xfId="1423"/>
    <cellStyle name="Comma 2 2 2 21" xfId="1424"/>
    <cellStyle name="Comma 2 2 2 22" xfId="1425"/>
    <cellStyle name="Comma 2 2 2 23" xfId="1426"/>
    <cellStyle name="Comma 2 2 2 3" xfId="1427"/>
    <cellStyle name="Comma 2 2 2 4" xfId="1428"/>
    <cellStyle name="Comma 2 2 2 5" xfId="1429"/>
    <cellStyle name="Comma 2 2 2 6" xfId="1430"/>
    <cellStyle name="Comma 2 2 2 7" xfId="1431"/>
    <cellStyle name="Comma 2 2 2 8" xfId="1432"/>
    <cellStyle name="Comma 2 2 2 9" xfId="1433"/>
    <cellStyle name="Comma 2 2 2_Bieu 15" xfId="1434"/>
    <cellStyle name="Comma 2 2 20" xfId="1435"/>
    <cellStyle name="Comma 2 2 21" xfId="1436"/>
    <cellStyle name="Comma 2 2 22" xfId="1437"/>
    <cellStyle name="Comma 2 2 23" xfId="1438"/>
    <cellStyle name="Comma 2 2 24" xfId="1439"/>
    <cellStyle name="Comma 2 2 24 2" xfId="1440"/>
    <cellStyle name="Comma 2 2 24_Bieu 15" xfId="1441"/>
    <cellStyle name="Comma 2 2 25" xfId="1442"/>
    <cellStyle name="Comma 2 2 3" xfId="1443"/>
    <cellStyle name="Comma 2 2 3 2" xfId="1444"/>
    <cellStyle name="Comma 2 2 3_Bieu 15" xfId="1445"/>
    <cellStyle name="Comma 2 2 4" xfId="1446"/>
    <cellStyle name="Comma 2 2 5" xfId="1447"/>
    <cellStyle name="Comma 2 2 6" xfId="1448"/>
    <cellStyle name="Comma 2 2 7" xfId="1449"/>
    <cellStyle name="Comma 2 2 8" xfId="1450"/>
    <cellStyle name="Comma 2 2 9" xfId="1451"/>
    <cellStyle name="Comma 2 2_Bieu 15" xfId="1452"/>
    <cellStyle name="Comma 2 20" xfId="1453"/>
    <cellStyle name="Comma 2 21" xfId="1454"/>
    <cellStyle name="Comma 2 22" xfId="1455"/>
    <cellStyle name="Comma 2 23" xfId="1456"/>
    <cellStyle name="Comma 2 24" xfId="1457"/>
    <cellStyle name="Comma 2 25" xfId="1458"/>
    <cellStyle name="Comma 2 26" xfId="1459"/>
    <cellStyle name="Comma 2 26 2" xfId="1460"/>
    <cellStyle name="Comma 2 27" xfId="1461"/>
    <cellStyle name="Comma 2 28" xfId="1462"/>
    <cellStyle name="Comma 2 29" xfId="1463"/>
    <cellStyle name="Comma 2 3" xfId="1464"/>
    <cellStyle name="Comma 2 3 2" xfId="1465"/>
    <cellStyle name="Comma 2 3 3" xfId="1466"/>
    <cellStyle name="Comma 2 3_Bieu 15" xfId="1467"/>
    <cellStyle name="Comma 2 30" xfId="1468"/>
    <cellStyle name="Comma 2 31" xfId="1469"/>
    <cellStyle name="Comma 2 4" xfId="1470"/>
    <cellStyle name="Comma 2 5" xfId="1471"/>
    <cellStyle name="Comma 2 5 3" xfId="1472"/>
    <cellStyle name="Comma 2 6" xfId="1473"/>
    <cellStyle name="Comma 2 7" xfId="1474"/>
    <cellStyle name="Comma 2 8" xfId="1475"/>
    <cellStyle name="Comma 2 9" xfId="1476"/>
    <cellStyle name="Comma 2_3.KH-6thangdaunam-XDCB-11-7-Kem QD (version 1)" xfId="1477"/>
    <cellStyle name="Comma 20" xfId="1478"/>
    <cellStyle name="Comma 20 2" xfId="1479"/>
    <cellStyle name="Comma 20_Bieu 15" xfId="1480"/>
    <cellStyle name="Comma 21" xfId="1481"/>
    <cellStyle name="Comma 21 2" xfId="1482"/>
    <cellStyle name="Comma 21 3" xfId="1483"/>
    <cellStyle name="Comma 22" xfId="1484"/>
    <cellStyle name="Comma 23" xfId="1485"/>
    <cellStyle name="Comma 24" xfId="1486"/>
    <cellStyle name="Comma 25" xfId="1487"/>
    <cellStyle name="Comma 25 2" xfId="1488"/>
    <cellStyle name="Comma 26" xfId="1489"/>
    <cellStyle name="Comma 26 2 2 2 2" xfId="1490"/>
    <cellStyle name="Comma 27" xfId="1491"/>
    <cellStyle name="Comma 28" xfId="1492"/>
    <cellStyle name="Comma 28 2" xfId="1493"/>
    <cellStyle name="Comma 29" xfId="1494"/>
    <cellStyle name="Comma 3" xfId="7"/>
    <cellStyle name="Comma 3 2" xfId="1495"/>
    <cellStyle name="Comma 3 2 2" xfId="1496"/>
    <cellStyle name="Comma 3 2 2 2" xfId="1497"/>
    <cellStyle name="Comma 3 2_Bieu 15" xfId="1498"/>
    <cellStyle name="Comma 3 3" xfId="1499"/>
    <cellStyle name="Comma 3 4" xfId="1500"/>
    <cellStyle name="Comma 30" xfId="1501"/>
    <cellStyle name="Comma 30 2" xfId="1502"/>
    <cellStyle name="Comma 31" xfId="1503"/>
    <cellStyle name="Comma 32" xfId="1504"/>
    <cellStyle name="Comma 32 2" xfId="1505"/>
    <cellStyle name="Comma 33" xfId="51"/>
    <cellStyle name="Comma 34" xfId="50"/>
    <cellStyle name="Comma 35" xfId="1506"/>
    <cellStyle name="Comma 35 2" xfId="1507"/>
    <cellStyle name="Comma 35 5" xfId="1508"/>
    <cellStyle name="Comma 35 5 2" xfId="1509"/>
    <cellStyle name="Comma 35 5 2 2" xfId="1510"/>
    <cellStyle name="Comma 35 5 3" xfId="1511"/>
    <cellStyle name="Comma 35 5 3 2" xfId="1512"/>
    <cellStyle name="Comma 35 5 4" xfId="1513"/>
    <cellStyle name="Comma 36" xfId="1514"/>
    <cellStyle name="Comma 37" xfId="1515"/>
    <cellStyle name="Comma 38" xfId="2802"/>
    <cellStyle name="Comma 39" xfId="2804"/>
    <cellStyle name="Comma 4" xfId="8"/>
    <cellStyle name="Comma 4 2" xfId="1516"/>
    <cellStyle name="Comma 4 2 2" xfId="1517"/>
    <cellStyle name="Comma 4 2 2 2" xfId="1518"/>
    <cellStyle name="Comma 4 2 3" xfId="1519"/>
    <cellStyle name="Comma 4 2_Bieu 15" xfId="1520"/>
    <cellStyle name="Comma 4 3" xfId="1521"/>
    <cellStyle name="Comma 4 3 2" xfId="1522"/>
    <cellStyle name="Comma 4 3_Bieu 15" xfId="1523"/>
    <cellStyle name="Comma 4 4" xfId="1524"/>
    <cellStyle name="Comma 4 5" xfId="1525"/>
    <cellStyle name="Comma 4_TH KH 2013" xfId="1526"/>
    <cellStyle name="Comma 5" xfId="9"/>
    <cellStyle name="Comma 5 2" xfId="1527"/>
    <cellStyle name="Comma 5 2 2" xfId="1528"/>
    <cellStyle name="Comma 5 2_Bieu 15" xfId="1529"/>
    <cellStyle name="Comma 5 3" xfId="1530"/>
    <cellStyle name="Comma 5 4" xfId="1531"/>
    <cellStyle name="Comma 5 5" xfId="1532"/>
    <cellStyle name="Comma 5_Bao cao tinh hinh thuc hien 6 thang 2013 va uoc ca nam 2013" xfId="1533"/>
    <cellStyle name="Comma 6" xfId="47"/>
    <cellStyle name="Comma 6 2" xfId="1534"/>
    <cellStyle name="Comma 6 3" xfId="1535"/>
    <cellStyle name="Comma 64" xfId="1536"/>
    <cellStyle name="Comma 653" xfId="1537"/>
    <cellStyle name="Comma 7" xfId="1538"/>
    <cellStyle name="Comma 7 2" xfId="1539"/>
    <cellStyle name="Comma 7 3" xfId="1540"/>
    <cellStyle name="Comma 71" xfId="1541"/>
    <cellStyle name="Comma 71 2" xfId="1542"/>
    <cellStyle name="Comma 8" xfId="1543"/>
    <cellStyle name="Comma 8 2" xfId="1544"/>
    <cellStyle name="Comma 8 3" xfId="1545"/>
    <cellStyle name="Comma 8 4" xfId="1546"/>
    <cellStyle name="Comma 8_Bieu 15" xfId="1547"/>
    <cellStyle name="Comma 9" xfId="1548"/>
    <cellStyle name="Comma 9 2" xfId="1549"/>
    <cellStyle name="Comma 9 2 2" xfId="1550"/>
    <cellStyle name="Comma 9 2_Bieu 15" xfId="1551"/>
    <cellStyle name="Comma 9 3" xfId="1552"/>
    <cellStyle name="Comma 9 4" xfId="1553"/>
    <cellStyle name="Comma 9_Bieu 15" xfId="1554"/>
    <cellStyle name="comma zerodec" xfId="1555"/>
    <cellStyle name="Comma0" xfId="10"/>
    <cellStyle name="cong" xfId="1556"/>
    <cellStyle name="Copied" xfId="1557"/>
    <cellStyle name="Co聭ma_Sheet1" xfId="1558"/>
    <cellStyle name="Cࡵrrency_Sheet1_PRODUCTĠ" xfId="1559"/>
    <cellStyle name="Curråncy [0]_FCST_RESULTS" xfId="1560"/>
    <cellStyle name="Currency [0]ßmud plant bolted_RESULTS" xfId="1561"/>
    <cellStyle name="Currency [00]" xfId="1562"/>
    <cellStyle name="Currency [00] 2" xfId="1563"/>
    <cellStyle name="Currency 2" xfId="1564"/>
    <cellStyle name="Currency![0]_FCSt (2)" xfId="1565"/>
    <cellStyle name="Currency0" xfId="11"/>
    <cellStyle name="Currency0 2" xfId="1566"/>
    <cellStyle name="Currency0_Bieu 15" xfId="1567"/>
    <cellStyle name="Currency1" xfId="1568"/>
    <cellStyle name="D1" xfId="1569"/>
    <cellStyle name="D1 2" xfId="1570"/>
    <cellStyle name="D1_Bieu 15" xfId="1571"/>
    <cellStyle name="Date" xfId="12"/>
    <cellStyle name="Date Short" xfId="1572"/>
    <cellStyle name="Date Short 2" xfId="1573"/>
    <cellStyle name="Date_Book1" xfId="1574"/>
    <cellStyle name="DAUDE" xfId="1575"/>
    <cellStyle name="Dezimal [0]_35ERI8T2gbIEMixb4v26icuOo" xfId="1576"/>
    <cellStyle name="Dezimal_35ERI8T2gbIEMixb4v26icuOo" xfId="1577"/>
    <cellStyle name="Dg" xfId="1578"/>
    <cellStyle name="Dgia" xfId="1579"/>
    <cellStyle name="Dollar (zero dec)" xfId="1580"/>
    <cellStyle name="Don gia" xfId="1581"/>
    <cellStyle name="Dziesi?tny [0]_Invoices2001Slovakia" xfId="1582"/>
    <cellStyle name="Dziesi?tny_Invoices2001Slovakia" xfId="1583"/>
    <cellStyle name="Dziesietny [0]_Invoices2001Slovakia" xfId="1584"/>
    <cellStyle name="Dziesiętny [0]_Invoices2001Slovakia" xfId="1585"/>
    <cellStyle name="Dziesietny [0]_Invoices2001Slovakia_01_Nha so 1_Dien" xfId="1586"/>
    <cellStyle name="Dziesiętny [0]_Invoices2001Slovakia_01_Nha so 1_Dien" xfId="1587"/>
    <cellStyle name="Dziesietny [0]_Invoices2001Slovakia_01_Nha so 1_Dien 2" xfId="1588"/>
    <cellStyle name="Dziesiętny [0]_Invoices2001Slovakia_01_Nha so 1_Dien 2" xfId="1589"/>
    <cellStyle name="Dziesietny [0]_Invoices2001Slovakia_10_Nha so 10_Dien1" xfId="1590"/>
    <cellStyle name="Dziesiętny [0]_Invoices2001Slovakia_10_Nha so 10_Dien1" xfId="1591"/>
    <cellStyle name="Dziesietny [0]_Invoices2001Slovakia_10_Nha so 10_Dien1 2" xfId="1592"/>
    <cellStyle name="Dziesiętny [0]_Invoices2001Slovakia_10_Nha so 10_Dien1 2" xfId="1593"/>
    <cellStyle name="Dziesietny [0]_Invoices2001Slovakia_Book1" xfId="1594"/>
    <cellStyle name="Dziesiętny [0]_Invoices2001Slovakia_Book1" xfId="1595"/>
    <cellStyle name="Dziesietny [0]_Invoices2001Slovakia_Book1_1" xfId="1596"/>
    <cellStyle name="Dziesiętny [0]_Invoices2001Slovakia_Book1_1" xfId="1597"/>
    <cellStyle name="Dziesietny [0]_Invoices2001Slovakia_Book1_1 2" xfId="1598"/>
    <cellStyle name="Dziesiętny [0]_Invoices2001Slovakia_Book1_1 2" xfId="1599"/>
    <cellStyle name="Dziesietny [0]_Invoices2001Slovakia_Book1_1_Book1" xfId="1600"/>
    <cellStyle name="Dziesiętny [0]_Invoices2001Slovakia_Book1_1_Book1" xfId="1601"/>
    <cellStyle name="Dziesietny [0]_Invoices2001Slovakia_Book1_2" xfId="1602"/>
    <cellStyle name="Dziesiętny [0]_Invoices2001Slovakia_Book1_2" xfId="1603"/>
    <cellStyle name="Dziesietny [0]_Invoices2001Slovakia_Book1_Nhu cau von ung truoc 2011 Tha h Hoa + Nge An gui TW" xfId="1604"/>
    <cellStyle name="Dziesiętny [0]_Invoices2001Slovakia_Book1_Nhu cau von ung truoc 2011 Tha h Hoa + Nge An gui TW" xfId="1605"/>
    <cellStyle name="Dziesietny [0]_Invoices2001Slovakia_Book1_Nhu cau von ung truoc 2011 Tha h Hoa + Nge An gui TW_Bieu 15" xfId="1606"/>
    <cellStyle name="Dziesiętny [0]_Invoices2001Slovakia_Book1_Nhu cau von ung truoc 2011 Tha h Hoa + Nge An gui TW_Bieu 15" xfId="1607"/>
    <cellStyle name="Dziesietny [0]_Invoices2001Slovakia_Book1_Nhu cau von ung truoc 2011 Tha h Hoa + Nge An gui TW_Bieu 9 - TH No XDCB" xfId="1608"/>
    <cellStyle name="Dziesiętny [0]_Invoices2001Slovakia_Book1_Nhu cau von ung truoc 2011 Tha h Hoa + Nge An gui TW_Bieu 9 - TH No XDCB" xfId="1609"/>
    <cellStyle name="Dziesietny [0]_Invoices2001Slovakia_Book1_Tong hop Cac tuyen(9-1-06)" xfId="1610"/>
    <cellStyle name="Dziesiętny [0]_Invoices2001Slovakia_Book1_Tong hop Cac tuyen(9-1-06)" xfId="1611"/>
    <cellStyle name="Dziesietny [0]_Invoices2001Slovakia_Book1_Tong hop Cac tuyen(9-1-06)_Bieu 15" xfId="1612"/>
    <cellStyle name="Dziesiętny [0]_Invoices2001Slovakia_Book1_Tong hop Cac tuyen(9-1-06)_Bieu 15" xfId="1613"/>
    <cellStyle name="Dziesietny [0]_Invoices2001Slovakia_Book1_Tong hop Cac tuyen(9-1-06)_Bieu 9 - TH No XDCB" xfId="1614"/>
    <cellStyle name="Dziesiętny [0]_Invoices2001Slovakia_Book1_Tong hop Cac tuyen(9-1-06)_Bieu 9 - TH No XDCB" xfId="1615"/>
    <cellStyle name="Dziesietny [0]_Invoices2001Slovakia_Book1_ung truoc 2011 NSTW Thanh Hoa + Nge An gui Thu 12-5" xfId="1616"/>
    <cellStyle name="Dziesiętny [0]_Invoices2001Slovakia_Book1_ung truoc 2011 NSTW Thanh Hoa + Nge An gui Thu 12-5" xfId="1617"/>
    <cellStyle name="Dziesietny [0]_Invoices2001Slovakia_Book1_ung truoc 2011 NSTW Thanh Hoa + Nge An gui Thu 12-5_Bieu 15" xfId="1618"/>
    <cellStyle name="Dziesiętny [0]_Invoices2001Slovakia_Book1_ung truoc 2011 NSTW Thanh Hoa + Nge An gui Thu 12-5_Bieu 15" xfId="1619"/>
    <cellStyle name="Dziesietny [0]_Invoices2001Slovakia_Book1_ung truoc 2011 NSTW Thanh Hoa + Nge An gui Thu 12-5_Bieu 9 - TH No XDCB" xfId="1620"/>
    <cellStyle name="Dziesiętny [0]_Invoices2001Slovakia_Book1_ung truoc 2011 NSTW Thanh Hoa + Nge An gui Thu 12-5_Bieu 9 - TH No XDCB" xfId="1621"/>
    <cellStyle name="Dziesietny [0]_Invoices2001Slovakia_d-uong+TDT" xfId="1622"/>
    <cellStyle name="Dziesiętny [0]_Invoices2001Slovakia_Nhµ ®Ó xe" xfId="1623"/>
    <cellStyle name="Dziesietny [0]_Invoices2001Slovakia_Nha bao ve(28-7-05)" xfId="1624"/>
    <cellStyle name="Dziesiętny [0]_Invoices2001Slovakia_Nha bao ve(28-7-05)" xfId="1625"/>
    <cellStyle name="Dziesietny [0]_Invoices2001Slovakia_NHA de xe nguyen du" xfId="1626"/>
    <cellStyle name="Dziesiętny [0]_Invoices2001Slovakia_NHA de xe nguyen du" xfId="1627"/>
    <cellStyle name="Dziesietny [0]_Invoices2001Slovakia_Nhalamviec VTC(25-1-05)" xfId="1628"/>
    <cellStyle name="Dziesiętny [0]_Invoices2001Slovakia_Nhalamviec VTC(25-1-05)" xfId="1629"/>
    <cellStyle name="Dziesietny [0]_Invoices2001Slovakia_Nhalamviec VTC(25-1-05)_Bieu 15" xfId="1630"/>
    <cellStyle name="Dziesiętny [0]_Invoices2001Slovakia_TDT KHANH HOA" xfId="1631"/>
    <cellStyle name="Dziesietny [0]_Invoices2001Slovakia_TDT KHANH HOA_Tong hop Cac tuyen(9-1-06)" xfId="1632"/>
    <cellStyle name="Dziesiętny [0]_Invoices2001Slovakia_TDT KHANH HOA_Tong hop Cac tuyen(9-1-06)" xfId="1633"/>
    <cellStyle name="Dziesietny [0]_Invoices2001Slovakia_TDT KHANH HOA_Tong hop Cac tuyen(9-1-06)_Bieu 15" xfId="1634"/>
    <cellStyle name="Dziesiętny [0]_Invoices2001Slovakia_TDT KHANH HOA_Tong hop Cac tuyen(9-1-06)_Bieu 15" xfId="1635"/>
    <cellStyle name="Dziesietny [0]_Invoices2001Slovakia_TDT KHANH HOA_Tong hop Cac tuyen(9-1-06)_Bieu 9 - TH No XDCB" xfId="1636"/>
    <cellStyle name="Dziesiętny [0]_Invoices2001Slovakia_TDT KHANH HOA_Tong hop Cac tuyen(9-1-06)_Bieu 9 - TH No XDCB" xfId="1637"/>
    <cellStyle name="Dziesietny [0]_Invoices2001Slovakia_TDT quangngai" xfId="1638"/>
    <cellStyle name="Dziesiętny [0]_Invoices2001Slovakia_TDT quangngai" xfId="1639"/>
    <cellStyle name="Dziesietny [0]_Invoices2001Slovakia_TMDT(10-5-06)" xfId="1640"/>
    <cellStyle name="Dziesietny_Invoices2001Slovakia" xfId="1641"/>
    <cellStyle name="Dziesiętny_Invoices2001Slovakia" xfId="1642"/>
    <cellStyle name="Dziesietny_Invoices2001Slovakia_01_Nha so 1_Dien" xfId="1643"/>
    <cellStyle name="Dziesiętny_Invoices2001Slovakia_01_Nha so 1_Dien" xfId="1644"/>
    <cellStyle name="Dziesietny_Invoices2001Slovakia_01_Nha so 1_Dien 2" xfId="1645"/>
    <cellStyle name="Dziesiętny_Invoices2001Slovakia_01_Nha so 1_Dien 2" xfId="1646"/>
    <cellStyle name="Dziesietny_Invoices2001Slovakia_10_Nha so 10_Dien1" xfId="1647"/>
    <cellStyle name="Dziesiętny_Invoices2001Slovakia_10_Nha so 10_Dien1" xfId="1648"/>
    <cellStyle name="Dziesietny_Invoices2001Slovakia_10_Nha so 10_Dien1 2" xfId="1649"/>
    <cellStyle name="Dziesiętny_Invoices2001Slovakia_10_Nha so 10_Dien1 2" xfId="1650"/>
    <cellStyle name="Dziesietny_Invoices2001Slovakia_Book1" xfId="1651"/>
    <cellStyle name="Dziesiętny_Invoices2001Slovakia_Book1" xfId="1652"/>
    <cellStyle name="Dziesietny_Invoices2001Slovakia_Book1_1" xfId="1653"/>
    <cellStyle name="Dziesiętny_Invoices2001Slovakia_Book1_1" xfId="1654"/>
    <cellStyle name="Dziesietny_Invoices2001Slovakia_Book1_1 2" xfId="1655"/>
    <cellStyle name="Dziesiętny_Invoices2001Slovakia_Book1_1 2" xfId="1656"/>
    <cellStyle name="Dziesietny_Invoices2001Slovakia_Book1_1_Book1" xfId="1657"/>
    <cellStyle name="Dziesiętny_Invoices2001Slovakia_Book1_1_Book1" xfId="1658"/>
    <cellStyle name="Dziesietny_Invoices2001Slovakia_Book1_2" xfId="1659"/>
    <cellStyle name="Dziesiętny_Invoices2001Slovakia_Book1_2" xfId="1660"/>
    <cellStyle name="Dziesietny_Invoices2001Slovakia_Book1_Nhu cau von ung truoc 2011 Tha h Hoa + Nge An gui TW" xfId="1661"/>
    <cellStyle name="Dziesiętny_Invoices2001Slovakia_Book1_Nhu cau von ung truoc 2011 Tha h Hoa + Nge An gui TW" xfId="1662"/>
    <cellStyle name="Dziesietny_Invoices2001Slovakia_Book1_Nhu cau von ung truoc 2011 Tha h Hoa + Nge An gui TW_Bieu 15" xfId="1663"/>
    <cellStyle name="Dziesiętny_Invoices2001Slovakia_Book1_Nhu cau von ung truoc 2011 Tha h Hoa + Nge An gui TW_Bieu 15" xfId="1664"/>
    <cellStyle name="Dziesietny_Invoices2001Slovakia_Book1_Nhu cau von ung truoc 2011 Tha h Hoa + Nge An gui TW_Bieu 9 - TH No XDCB" xfId="1665"/>
    <cellStyle name="Dziesiętny_Invoices2001Slovakia_Book1_Nhu cau von ung truoc 2011 Tha h Hoa + Nge An gui TW_Bieu 9 - TH No XDCB" xfId="1666"/>
    <cellStyle name="Dziesietny_Invoices2001Slovakia_Book1_Tong hop Cac tuyen(9-1-06)" xfId="1667"/>
    <cellStyle name="Dziesiętny_Invoices2001Slovakia_Book1_Tong hop Cac tuyen(9-1-06)" xfId="1668"/>
    <cellStyle name="Dziesietny_Invoices2001Slovakia_Book1_Tong hop Cac tuyen(9-1-06)_Bieu 15" xfId="1669"/>
    <cellStyle name="Dziesiętny_Invoices2001Slovakia_Book1_Tong hop Cac tuyen(9-1-06)_Bieu 15" xfId="1670"/>
    <cellStyle name="Dziesietny_Invoices2001Slovakia_Book1_Tong hop Cac tuyen(9-1-06)_Bieu 9 - TH No XDCB" xfId="1671"/>
    <cellStyle name="Dziesiętny_Invoices2001Slovakia_Book1_Tong hop Cac tuyen(9-1-06)_Bieu 9 - TH No XDCB" xfId="1672"/>
    <cellStyle name="Dziesietny_Invoices2001Slovakia_Book1_ung truoc 2011 NSTW Thanh Hoa + Nge An gui Thu 12-5" xfId="1673"/>
    <cellStyle name="Dziesiętny_Invoices2001Slovakia_Book1_ung truoc 2011 NSTW Thanh Hoa + Nge An gui Thu 12-5" xfId="1674"/>
    <cellStyle name="Dziesietny_Invoices2001Slovakia_Book1_ung truoc 2011 NSTW Thanh Hoa + Nge An gui Thu 12-5_Bieu 15" xfId="1675"/>
    <cellStyle name="Dziesiętny_Invoices2001Slovakia_Book1_ung truoc 2011 NSTW Thanh Hoa + Nge An gui Thu 12-5_Bieu 15" xfId="1676"/>
    <cellStyle name="Dziesietny_Invoices2001Slovakia_Book1_ung truoc 2011 NSTW Thanh Hoa + Nge An gui Thu 12-5_Bieu 9 - TH No XDCB" xfId="1677"/>
    <cellStyle name="Dziesiętny_Invoices2001Slovakia_Book1_ung truoc 2011 NSTW Thanh Hoa + Nge An gui Thu 12-5_Bieu 9 - TH No XDCB" xfId="1678"/>
    <cellStyle name="Dziesietny_Invoices2001Slovakia_d-uong+TDT" xfId="1679"/>
    <cellStyle name="Dziesiętny_Invoices2001Slovakia_Nhµ ®Ó xe" xfId="1680"/>
    <cellStyle name="Dziesietny_Invoices2001Slovakia_Nha bao ve(28-7-05)" xfId="1681"/>
    <cellStyle name="Dziesiętny_Invoices2001Slovakia_Nha bao ve(28-7-05)" xfId="1682"/>
    <cellStyle name="Dziesietny_Invoices2001Slovakia_NHA de xe nguyen du" xfId="1683"/>
    <cellStyle name="Dziesiętny_Invoices2001Slovakia_NHA de xe nguyen du" xfId="1684"/>
    <cellStyle name="Dziesietny_Invoices2001Slovakia_Nhalamviec VTC(25-1-05)" xfId="1685"/>
    <cellStyle name="Dziesiętny_Invoices2001Slovakia_Nhalamviec VTC(25-1-05)" xfId="1686"/>
    <cellStyle name="Dziesietny_Invoices2001Slovakia_Nhalamviec VTC(25-1-05)_Bieu 15" xfId="1687"/>
    <cellStyle name="Dziesiętny_Invoices2001Slovakia_TDT KHANH HOA" xfId="1688"/>
    <cellStyle name="Dziesietny_Invoices2001Slovakia_TDT KHANH HOA_Tong hop Cac tuyen(9-1-06)" xfId="1689"/>
    <cellStyle name="Dziesiętny_Invoices2001Slovakia_TDT KHANH HOA_Tong hop Cac tuyen(9-1-06)" xfId="1690"/>
    <cellStyle name="Dziesietny_Invoices2001Slovakia_TDT KHANH HOA_Tong hop Cac tuyen(9-1-06)_Bieu 15" xfId="1691"/>
    <cellStyle name="Dziesiętny_Invoices2001Slovakia_TDT KHANH HOA_Tong hop Cac tuyen(9-1-06)_Bieu 15" xfId="1692"/>
    <cellStyle name="Dziesietny_Invoices2001Slovakia_TDT KHANH HOA_Tong hop Cac tuyen(9-1-06)_Bieu 9 - TH No XDCB" xfId="1693"/>
    <cellStyle name="Dziesiętny_Invoices2001Slovakia_TDT KHANH HOA_Tong hop Cac tuyen(9-1-06)_Bieu 9 - TH No XDCB" xfId="1694"/>
    <cellStyle name="Dziesietny_Invoices2001Slovakia_TDT quangngai" xfId="1695"/>
    <cellStyle name="Dziesiętny_Invoices2001Slovakia_TDT quangngai" xfId="1696"/>
    <cellStyle name="Dziesietny_Invoices2001Slovakia_TMDT(10-5-06)" xfId="1697"/>
    <cellStyle name="e" xfId="1698"/>
    <cellStyle name="Enter Currency (0)" xfId="1699"/>
    <cellStyle name="Enter Currency (0) 2" xfId="1700"/>
    <cellStyle name="Enter Currency (2)" xfId="1701"/>
    <cellStyle name="Enter Currency (2) 2" xfId="1702"/>
    <cellStyle name="Enter Units (0)" xfId="1703"/>
    <cellStyle name="Enter Units (0) 2" xfId="1704"/>
    <cellStyle name="Enter Units (1)" xfId="1705"/>
    <cellStyle name="Enter Units (1) 2" xfId="1706"/>
    <cellStyle name="Enter Units (2)" xfId="1707"/>
    <cellStyle name="Enter Units (2) 2" xfId="1708"/>
    <cellStyle name="Entered" xfId="1709"/>
    <cellStyle name="Euro" xfId="1710"/>
    <cellStyle name="Explanatory Text 2" xfId="1711"/>
    <cellStyle name="f" xfId="1712"/>
    <cellStyle name="f_Danhmuc_Quyhoach2009" xfId="1713"/>
    <cellStyle name="f_Danhmuc_Quyhoach2009 2" xfId="1714"/>
    <cellStyle name="f_Danhmuc_Quyhoach2009 2 2" xfId="1715"/>
    <cellStyle name="Fixed" xfId="13"/>
    <cellStyle name="gia" xfId="1716"/>
    <cellStyle name="Good 2" xfId="1717"/>
    <cellStyle name="Grey" xfId="1718"/>
    <cellStyle name="Grey 2" xfId="1719"/>
    <cellStyle name="Group" xfId="1720"/>
    <cellStyle name="H" xfId="1721"/>
    <cellStyle name="ha" xfId="1722"/>
    <cellStyle name="HAI" xfId="1723"/>
    <cellStyle name="Head 1" xfId="1724"/>
    <cellStyle name="HEADER" xfId="1725"/>
    <cellStyle name="Header1" xfId="14"/>
    <cellStyle name="Header1 2" xfId="1726"/>
    <cellStyle name="Header2" xfId="15"/>
    <cellStyle name="Heading 1 2" xfId="1727"/>
    <cellStyle name="Heading 2 2" xfId="1728"/>
    <cellStyle name="Heading 3 2" xfId="1729"/>
    <cellStyle name="Heading 4 2" xfId="1730"/>
    <cellStyle name="HEADING1" xfId="1731"/>
    <cellStyle name="HEADING2" xfId="1732"/>
    <cellStyle name="HEADINGS" xfId="1733"/>
    <cellStyle name="HEADINGSTOP" xfId="1734"/>
    <cellStyle name="headoption" xfId="1735"/>
    <cellStyle name="Hoa-Scholl" xfId="1736"/>
    <cellStyle name="Hoa-Scholl 2" xfId="1737"/>
    <cellStyle name="HUY" xfId="1738"/>
    <cellStyle name="Hyperlink 2" xfId="1739"/>
    <cellStyle name="i phÝ kh¸c_B¶ng 2" xfId="1740"/>
    <cellStyle name="I.3" xfId="1741"/>
    <cellStyle name="i·0" xfId="1742"/>
    <cellStyle name="ï-¾È»ê_BiÓu TB" xfId="1743"/>
    <cellStyle name="Input [yellow]" xfId="1744"/>
    <cellStyle name="Input [yellow] 2" xfId="1745"/>
    <cellStyle name="Input 2" xfId="1746"/>
    <cellStyle name="Input 3" xfId="1747"/>
    <cellStyle name="k_TONG HOP KINH PHI" xfId="1748"/>
    <cellStyle name="k_TONG HOP KINH PHI_!1 1 bao cao giao KH ve HTCMT vung TNB   12-12-2011" xfId="1749"/>
    <cellStyle name="k_TONG HOP KINH PHI_Bieu4HTMT" xfId="1750"/>
    <cellStyle name="k_TONG HOP KINH PHI_Bieu4HTMT_!1 1 bao cao giao KH ve HTCMT vung TNB   12-12-2011" xfId="1751"/>
    <cellStyle name="k_TONG HOP KINH PHI_Bieu4HTMT_KH TPCP vung TNB (03-1-2012)" xfId="1752"/>
    <cellStyle name="k_TONG HOP KINH PHI_KH TPCP vung TNB (03-1-2012)" xfId="1753"/>
    <cellStyle name="k_ÿÿÿÿÿ" xfId="1754"/>
    <cellStyle name="k_ÿÿÿÿÿ_!1 1 bao cao giao KH ve HTCMT vung TNB   12-12-2011" xfId="1755"/>
    <cellStyle name="k_ÿÿÿÿÿ_1" xfId="1756"/>
    <cellStyle name="k_ÿÿÿÿÿ_2" xfId="1757"/>
    <cellStyle name="k_ÿÿÿÿÿ_2_!1 1 bao cao giao KH ve HTCMT vung TNB   12-12-2011" xfId="1758"/>
    <cellStyle name="k_ÿÿÿÿÿ_2_Bieu4HTMT" xfId="1759"/>
    <cellStyle name="k_ÿÿÿÿÿ_2_Bieu4HTMT_!1 1 bao cao giao KH ve HTCMT vung TNB   12-12-2011" xfId="1760"/>
    <cellStyle name="k_ÿÿÿÿÿ_2_Bieu4HTMT_KH TPCP vung TNB (03-1-2012)" xfId="1761"/>
    <cellStyle name="k_ÿÿÿÿÿ_2_KH TPCP vung TNB (03-1-2012)" xfId="1762"/>
    <cellStyle name="k_ÿÿÿÿÿ_Bieu4HTMT" xfId="1763"/>
    <cellStyle name="k_ÿÿÿÿÿ_Bieu4HTMT_!1 1 bao cao giao KH ve HTCMT vung TNB   12-12-2011" xfId="1764"/>
    <cellStyle name="k_ÿÿÿÿÿ_Bieu4HTMT_KH TPCP vung TNB (03-1-2012)" xfId="1765"/>
    <cellStyle name="k_ÿÿÿÿÿ_KH TPCP vung TNB (03-1-2012)" xfId="1766"/>
    <cellStyle name="kh¸c_Bang Chi tieu" xfId="1767"/>
    <cellStyle name="khanh" xfId="1768"/>
    <cellStyle name="khung" xfId="1769"/>
    <cellStyle name="khung 2" xfId="1770"/>
    <cellStyle name="khung 2 2" xfId="1771"/>
    <cellStyle name="khung_Bieu 15" xfId="1772"/>
    <cellStyle name="kien1" xfId="1773"/>
    <cellStyle name="Ledger 17 x 11 in" xfId="1774"/>
    <cellStyle name="Ledger 17 x 11 in 10" xfId="1775"/>
    <cellStyle name="Ledger 17 x 11 in 2" xfId="1776"/>
    <cellStyle name="Ledger 17 x 11 in 2 2" xfId="1777"/>
    <cellStyle name="Ledger 17 x 11 in 2_Bieu 15" xfId="1778"/>
    <cellStyle name="Ledger 17 x 11 in 3" xfId="1779"/>
    <cellStyle name="Ledger 17 x 11 in 4" xfId="1780"/>
    <cellStyle name="Ledger 17 x 11 in 5" xfId="1781"/>
    <cellStyle name="Ledger 17 x 11 in 6" xfId="1782"/>
    <cellStyle name="Ledger 17 x 11 in 7" xfId="1783"/>
    <cellStyle name="Ledger 17 x 11 in_10.12 Ke hoach XDCB 2014 - NSDP - Phuong an phan bo (trinh HDND)" xfId="1784"/>
    <cellStyle name="left" xfId="1785"/>
    <cellStyle name="Line" xfId="1786"/>
    <cellStyle name="Link Currency (0)" xfId="1787"/>
    <cellStyle name="Link Currency (0) 2" xfId="1788"/>
    <cellStyle name="Link Currency (2)" xfId="1789"/>
    <cellStyle name="Link Currency (2) 2" xfId="1790"/>
    <cellStyle name="Link Units (0)" xfId="1791"/>
    <cellStyle name="Link Units (0) 2" xfId="1792"/>
    <cellStyle name="Link Units (1)" xfId="1793"/>
    <cellStyle name="Link Units (1) 2" xfId="1794"/>
    <cellStyle name="Link Units (2)" xfId="1795"/>
    <cellStyle name="Link Units (2) 2" xfId="1796"/>
    <cellStyle name="Linked Cell 2" xfId="1797"/>
    <cellStyle name="Loai CBDT" xfId="16"/>
    <cellStyle name="Loai CT" xfId="17"/>
    <cellStyle name="Loai GD" xfId="18"/>
    <cellStyle name="MAU" xfId="1798"/>
    <cellStyle name="Millares [0]_Well Timing" xfId="1799"/>
    <cellStyle name="Millares_Well Timing" xfId="1800"/>
    <cellStyle name="Milliers [0]_      " xfId="1801"/>
    <cellStyle name="Milliers_      " xfId="1802"/>
    <cellStyle name="Model" xfId="1803"/>
    <cellStyle name="Model 2" xfId="1804"/>
    <cellStyle name="Model_Bieu 15" xfId="1805"/>
    <cellStyle name="moi" xfId="1806"/>
    <cellStyle name="moi 2" xfId="1807"/>
    <cellStyle name="Moneda [0]_Well Timing" xfId="1808"/>
    <cellStyle name="Moneda_Well Timing" xfId="1809"/>
    <cellStyle name="Monétaire [0]_      " xfId="1810"/>
    <cellStyle name="Monétaire_      " xfId="1811"/>
    <cellStyle name="n" xfId="19"/>
    <cellStyle name="Neutral 2" xfId="1812"/>
    <cellStyle name="New Times Roman" xfId="1813"/>
    <cellStyle name="nga" xfId="1814"/>
    <cellStyle name="no dec" xfId="1815"/>
    <cellStyle name="ÑONVÒ" xfId="1816"/>
    <cellStyle name="Normal" xfId="0" builtinId="0"/>
    <cellStyle name="Normal - Style1" xfId="20"/>
    <cellStyle name="Normal - Style1 2" xfId="1817"/>
    <cellStyle name="Normal - Style1_Bieu 15" xfId="1818"/>
    <cellStyle name="Normal - 유형1" xfId="1819"/>
    <cellStyle name="Normal 10" xfId="1820"/>
    <cellStyle name="Normal 10 10" xfId="1821"/>
    <cellStyle name="Normal 10 2" xfId="1822"/>
    <cellStyle name="Normal 10 2 2" xfId="1823"/>
    <cellStyle name="Normal 10 3" xfId="1824"/>
    <cellStyle name="Normal 10 6" xfId="1825"/>
    <cellStyle name="Normal 10_Bieu 15" xfId="1826"/>
    <cellStyle name="Normal 11" xfId="1827"/>
    <cellStyle name="Normal 11 2" xfId="1828"/>
    <cellStyle name="Normal 11 2 2" xfId="1829"/>
    <cellStyle name="Normal 11_Bieu 15" xfId="1830"/>
    <cellStyle name="Normal 12" xfId="1831"/>
    <cellStyle name="Normal 12 2" xfId="1832"/>
    <cellStyle name="Normal 13" xfId="1833"/>
    <cellStyle name="Normal 14" xfId="1834"/>
    <cellStyle name="Normal 14 2" xfId="1835"/>
    <cellStyle name="Normal 14 2 2" xfId="1836"/>
    <cellStyle name="Normal 15" xfId="1837"/>
    <cellStyle name="Normal 15 2" xfId="1838"/>
    <cellStyle name="Normal 16" xfId="1839"/>
    <cellStyle name="Normal 17" xfId="1840"/>
    <cellStyle name="Normal 18" xfId="1841"/>
    <cellStyle name="Normal 19" xfId="1842"/>
    <cellStyle name="Normal 2" xfId="21"/>
    <cellStyle name="Normal 2 10" xfId="1843"/>
    <cellStyle name="Normal 2 11" xfId="1844"/>
    <cellStyle name="Normal 2 12" xfId="1845"/>
    <cellStyle name="Normal 2 13" xfId="1846"/>
    <cellStyle name="Normal 2 14" xfId="1847"/>
    <cellStyle name="Normal 2 14 2" xfId="1848"/>
    <cellStyle name="Normal 2 14_Phuongangiao 1-giaoxulykythuat" xfId="1849"/>
    <cellStyle name="Normal 2 15" xfId="1850"/>
    <cellStyle name="Normal 2 16" xfId="1851"/>
    <cellStyle name="Normal 2 17" xfId="1852"/>
    <cellStyle name="Normal 2 18" xfId="1853"/>
    <cellStyle name="Normal 2 19" xfId="1854"/>
    <cellStyle name="Normal 2 2" xfId="22"/>
    <cellStyle name="Normal 2 2 2" xfId="46"/>
    <cellStyle name="Normal 2 2 2 2" xfId="1855"/>
    <cellStyle name="Normal 2 2 2 3" xfId="1856"/>
    <cellStyle name="Normal 2 2 3" xfId="1857"/>
    <cellStyle name="Normal 2 2 33 4" xfId="1858"/>
    <cellStyle name="Normal 2 2 4" xfId="1859"/>
    <cellStyle name="Normal 2 2 4 2" xfId="1860"/>
    <cellStyle name="Normal 2 2 4 3" xfId="53"/>
    <cellStyle name="Normal 2 2_Bieu chi tiet tang quy mo, dch ky thuat 4" xfId="1861"/>
    <cellStyle name="Normal 2 20" xfId="1862"/>
    <cellStyle name="Normal 2 21" xfId="1863"/>
    <cellStyle name="Normal 2 22" xfId="1864"/>
    <cellStyle name="Normal 2 23" xfId="1865"/>
    <cellStyle name="Normal 2 24" xfId="1866"/>
    <cellStyle name="Normal 2 25" xfId="2799"/>
    <cellStyle name="Normal 2 26 3" xfId="1867"/>
    <cellStyle name="Normal 2 3" xfId="23"/>
    <cellStyle name="Normal 2 3 2" xfId="1868"/>
    <cellStyle name="Normal 2 3 3" xfId="1869"/>
    <cellStyle name="Normal 2 3_Ha Nam" xfId="1870"/>
    <cellStyle name="Normal 2 32" xfId="1871"/>
    <cellStyle name="Normal 2 36 4" xfId="1872"/>
    <cellStyle name="Normal 2 4" xfId="1873"/>
    <cellStyle name="Normal 2 4 2" xfId="1874"/>
    <cellStyle name="Normal 2 4 3" xfId="1875"/>
    <cellStyle name="Normal 2 4_Bieu 15" xfId="1876"/>
    <cellStyle name="Normal 2 5" xfId="1877"/>
    <cellStyle name="Normal 2 6" xfId="1878"/>
    <cellStyle name="Normal 2 6 2" xfId="2800"/>
    <cellStyle name="Normal 2 7" xfId="1879"/>
    <cellStyle name="Normal 2 8" xfId="1880"/>
    <cellStyle name="Normal 2 9" xfId="1881"/>
    <cellStyle name="Normal 2_08.12 Bieu KH von và giai ngan 11 thang 2013" xfId="1882"/>
    <cellStyle name="Normal 20" xfId="1883"/>
    <cellStyle name="Normal 21" xfId="1884"/>
    <cellStyle name="Normal 22" xfId="1885"/>
    <cellStyle name="Normal 23" xfId="1886"/>
    <cellStyle name="Normal 24" xfId="1887"/>
    <cellStyle name="Normal 25" xfId="1888"/>
    <cellStyle name="Normal 25 2" xfId="1889"/>
    <cellStyle name="Normal 26" xfId="1890"/>
    <cellStyle name="Normal 26 2" xfId="1891"/>
    <cellStyle name="Normal 27" xfId="1892"/>
    <cellStyle name="Normal 27 2" xfId="1893"/>
    <cellStyle name="Normal 28" xfId="49"/>
    <cellStyle name="Normal 29" xfId="2798"/>
    <cellStyle name="Normal 3" xfId="24"/>
    <cellStyle name="Normal 3 10" xfId="1894"/>
    <cellStyle name="Normal 3 2" xfId="1895"/>
    <cellStyle name="Normal 3 2 2" xfId="1896"/>
    <cellStyle name="Normal 3 2 2 2" xfId="1897"/>
    <cellStyle name="Normal 3 2 2_Bieu 15" xfId="1898"/>
    <cellStyle name="Normal 3 2 3" xfId="1899"/>
    <cellStyle name="Normal 3 2 4" xfId="1900"/>
    <cellStyle name="Normal 3 2_Bieu 15" xfId="1901"/>
    <cellStyle name="Normal 3 3" xfId="1902"/>
    <cellStyle name="Normal 3 3 2" xfId="1903"/>
    <cellStyle name="Normal 3 4" xfId="1904"/>
    <cellStyle name="Normal 3 8" xfId="1905"/>
    <cellStyle name="Normal 3_Bieu TH TPCP Vung TNB ngay 4-1-2012" xfId="1906"/>
    <cellStyle name="Normal 30" xfId="2801"/>
    <cellStyle name="Normal 31" xfId="1907"/>
    <cellStyle name="Normal 31 2 3" xfId="1908"/>
    <cellStyle name="Normal 31 2 3 3" xfId="1909"/>
    <cellStyle name="Normal 32" xfId="2803"/>
    <cellStyle name="Normal 33" xfId="1910"/>
    <cellStyle name="Normal 36" xfId="1911"/>
    <cellStyle name="Normal 37" xfId="1912"/>
    <cellStyle name="Normal 39" xfId="1913"/>
    <cellStyle name="Normal 4" xfId="25"/>
    <cellStyle name="Normal 4 2" xfId="1914"/>
    <cellStyle name="Normal 4 2 2" xfId="1915"/>
    <cellStyle name="Normal 4 2 3" xfId="1916"/>
    <cellStyle name="Normal 4 2 4" xfId="1917"/>
    <cellStyle name="Normal 4 3" xfId="1918"/>
    <cellStyle name="Normal 4 4" xfId="1919"/>
    <cellStyle name="Normal 4_08.12 Bieu KH von và giai ngan 11 thang 2013" xfId="1920"/>
    <cellStyle name="Normal 40" xfId="1921"/>
    <cellStyle name="Normal 5" xfId="52"/>
    <cellStyle name="Normal 5 2" xfId="1922"/>
    <cellStyle name="Normal 5 3" xfId="1923"/>
    <cellStyle name="Normal 5 3 2" xfId="1924"/>
    <cellStyle name="Normal 5_Bao cao chi tiet NSDP thang 13-2010 (KH+TC)" xfId="1925"/>
    <cellStyle name="Normal 6" xfId="26"/>
    <cellStyle name="Normal 6 2" xfId="1926"/>
    <cellStyle name="Normal 6 2 2" xfId="1927"/>
    <cellStyle name="Normal 6 3" xfId="1928"/>
    <cellStyle name="Normal 6 4" xfId="1929"/>
    <cellStyle name="Normal 6_08.12 Bieu KH von và giai ngan 11 thang 2013" xfId="1930"/>
    <cellStyle name="Normal 64 2" xfId="1931"/>
    <cellStyle name="Normal 7" xfId="1932"/>
    <cellStyle name="Normal 7 2" xfId="1933"/>
    <cellStyle name="Normal 7 3" xfId="1934"/>
    <cellStyle name="Normal 7_!1 1 bao cao giao KH ve HTCMT vung TNB   12-12-2011" xfId="1935"/>
    <cellStyle name="Normal 8" xfId="1936"/>
    <cellStyle name="Normal 8 2" xfId="1937"/>
    <cellStyle name="Normal 8 2 2" xfId="1938"/>
    <cellStyle name="Normal 8 2 2 2 2_biểu số 4 2" xfId="1939"/>
    <cellStyle name="Normal 8 2 2 2_biểu số 4 2" xfId="1940"/>
    <cellStyle name="Normal 8 2_Phuongangiao 1-giaoxulykythuat" xfId="1941"/>
    <cellStyle name="Normal 8 3" xfId="1942"/>
    <cellStyle name="Normal 8_KH KH2014-TPCP (11-12-2013)-3 ( lay theo DH TPCP 2012-2015 da trinh)" xfId="1943"/>
    <cellStyle name="Normal 9" xfId="1944"/>
    <cellStyle name="Normal 9 2" xfId="1945"/>
    <cellStyle name="Normal 9 3" xfId="1946"/>
    <cellStyle name="Normal 9 4" xfId="1947"/>
    <cellStyle name="Normal 9_BIEU 09 BO KHDT (2)" xfId="1948"/>
    <cellStyle name="Normal_Bieu mau (CV )" xfId="27"/>
    <cellStyle name="Normal1" xfId="1949"/>
    <cellStyle name="Normal8" xfId="1950"/>
    <cellStyle name="Normalny_Cennik obowiazuje od 06-08-2001 r (1)" xfId="1951"/>
    <cellStyle name="Note 2" xfId="1952"/>
    <cellStyle name="NWM" xfId="1953"/>
    <cellStyle name="Ò_x000a_Normal_123569" xfId="1954"/>
    <cellStyle name="Ò_x000d_Normal_123569" xfId="1955"/>
    <cellStyle name="Œ…‹æØ‚è [0.00]_laroux" xfId="1956"/>
    <cellStyle name="Œ…‹æØ‚è_laroux" xfId="1957"/>
    <cellStyle name="oft Excel]_x000a__x000a_Comment=open=/f ‚ðw’è‚·‚é‚ÆAƒ†[ƒU[’è‹`ŠÖ”‚ðŠÖ”“\‚è•t‚¯‚Ìˆê——‚É“o˜^‚·‚é‚±‚Æ‚ª‚Å‚«‚Ü‚·B_x000a__x000a_Maximized" xfId="1958"/>
    <cellStyle name="oft Excel]_x000a__x000a_Comment=open=/f ‚ðŽw’è‚·‚é‚ÆAƒ†[ƒU[’è‹`ŠÖ”‚ðŠÖ”“\‚è•t‚¯‚Ìˆê——‚É“o˜^‚·‚é‚±‚Æ‚ª‚Å‚«‚Ü‚·B_x000a__x000a_Maximized" xfId="1959"/>
    <cellStyle name="oft Excel]_x000a__x000a_Comment=open=/f ‚ðŽw’è‚·‚é‚ÆAƒ†[ƒU[’è‹`ŠÖ”‚ðŠÖ”“\‚è•t‚¯‚Ìˆê——‚É“o˜^‚·‚é‚±‚Æ‚ª‚Å‚«‚Ü‚·B_x000a__x000a_Maximized 2" xfId="1960"/>
    <cellStyle name="oft Excel]_x000a__x000a_Comment=The open=/f lines load custom functions into the Paste Function list._x000a__x000a_Maximized=2_x000a__x000a_Basics=1_x000a__x000a_A" xfId="1961"/>
    <cellStyle name="oft Excel]_x000a__x000a_Comment=The open=/f lines load custom functions into the Paste Function list._x000a__x000a_Maximized=3_x000a__x000a_Basics=1_x000a__x000a_A" xfId="1962"/>
    <cellStyle name="oft Excel]_x000d__x000a_Comment=open=/f ‚ðw’è‚·‚é‚ÆAƒ†[ƒU[’è‹`ŠÖ”‚ðŠÖ”“\‚è•t‚¯‚Ìˆê——‚É“o˜^‚·‚é‚±‚Æ‚ª‚Å‚«‚Ü‚·B_x000d__x000a_Maximized" xfId="1963"/>
    <cellStyle name="oft Excel]_x000d__x000a_Comment=open=/f ‚ðŽw’è‚·‚é‚ÆAƒ†[ƒU[’è‹`ŠÖ”‚ðŠÖ”“\‚è•t‚¯‚Ìˆê——‚É“o˜^‚·‚é‚±‚Æ‚ª‚Å‚«‚Ü‚·B_x000d__x000a_Maximized" xfId="1964"/>
    <cellStyle name="oft Excel]_x000d__x000a_Comment=The open=/f lines load custom functions into the Paste Function list._x000d__x000a_Maximized=2_x000d__x000a_Basics=1_x000d__x000a_A" xfId="1965"/>
    <cellStyle name="oft Excel]_x000d__x000a_Comment=The open=/f lines load custom functions into the Paste Function list._x000d__x000a_Maximized=3_x000d__x000a_Basics=1_x000d__x000a_A" xfId="1966"/>
    <cellStyle name="omma [0]_Mktg Prog" xfId="1967"/>
    <cellStyle name="ormal_Sheet1_1" xfId="1968"/>
    <cellStyle name="Output 2" xfId="1969"/>
    <cellStyle name="p" xfId="1970"/>
    <cellStyle name="Pattern" xfId="1971"/>
    <cellStyle name="Pattern 2" xfId="1972"/>
    <cellStyle name="per.style" xfId="1973"/>
    <cellStyle name="Percent [0]" xfId="1974"/>
    <cellStyle name="Percent [0] 2" xfId="1975"/>
    <cellStyle name="Percent [00]" xfId="1976"/>
    <cellStyle name="Percent [00] 2" xfId="1977"/>
    <cellStyle name="Percent [2]" xfId="1978"/>
    <cellStyle name="Percent [2] 2" xfId="1979"/>
    <cellStyle name="Percent 2" xfId="1980"/>
    <cellStyle name="Percent 2 2" xfId="1981"/>
    <cellStyle name="Percent 2 2 2" xfId="1982"/>
    <cellStyle name="Percent 2 3" xfId="1983"/>
    <cellStyle name="Percent 3" xfId="1984"/>
    <cellStyle name="Percent 3 2" xfId="1985"/>
    <cellStyle name="Percent 4" xfId="1986"/>
    <cellStyle name="Percent 4 2" xfId="1987"/>
    <cellStyle name="Percent 5" xfId="1988"/>
    <cellStyle name="Percent 6" xfId="1989"/>
    <cellStyle name="Percent 6 2" xfId="1990"/>
    <cellStyle name="Percent 7" xfId="1991"/>
    <cellStyle name="PERCENTAGE" xfId="1992"/>
    <cellStyle name="PrePop Currency (0)" xfId="1993"/>
    <cellStyle name="PrePop Currency (0) 2" xfId="1994"/>
    <cellStyle name="PrePop Currency (2)" xfId="1995"/>
    <cellStyle name="PrePop Currency (2) 2" xfId="1996"/>
    <cellStyle name="PrePop Units (0)" xfId="1997"/>
    <cellStyle name="PrePop Units (0) 2" xfId="1998"/>
    <cellStyle name="PrePop Units (1)" xfId="1999"/>
    <cellStyle name="PrePop Units (1) 2" xfId="2000"/>
    <cellStyle name="PrePop Units (2)" xfId="2001"/>
    <cellStyle name="PrePop Units (2) 2" xfId="2002"/>
    <cellStyle name="pricing" xfId="2003"/>
    <cellStyle name="pricing 2" xfId="2004"/>
    <cellStyle name="PSChar" xfId="2005"/>
    <cellStyle name="PSHeading" xfId="2006"/>
    <cellStyle name="Quantity" xfId="2007"/>
    <cellStyle name="Quantity 2" xfId="2008"/>
    <cellStyle name="regstoresfromspecstores" xfId="2009"/>
    <cellStyle name="RevList" xfId="2010"/>
    <cellStyle name="rlink_tiªn l­în_x001b_Hyperlink_TONG HOP KINH PHI" xfId="2011"/>
    <cellStyle name="rmal_ADAdot" xfId="2012"/>
    <cellStyle name="S—_x0008_" xfId="2013"/>
    <cellStyle name="s]_x000a__x000a_spooler=yes_x000a__x000a_load=_x000a__x000a_Beep=yes_x000a__x000a_NullPort=None_x000a__x000a_BorderWidth=3_x000a__x000a_CursorBlinkRate=1200_x000a__x000a_DoubleClickSpeed=452_x000a__x000a_Programs=co" xfId="2014"/>
    <cellStyle name="s]_x000d__x000a_spooler=yes_x000d__x000a_load=_x000d__x000a_Beep=yes_x000d__x000a_NullPort=None_x000d__x000a_BorderWidth=3_x000d__x000a_CursorBlinkRate=1200_x000d__x000a_DoubleClickSpeed=452_x000d__x000a_Programs=co" xfId="2015"/>
    <cellStyle name="S—_x0008__Bieu 15" xfId="2016"/>
    <cellStyle name="SAPBEXaggData" xfId="2017"/>
    <cellStyle name="SAPBEXaggDataEmph" xfId="2018"/>
    <cellStyle name="SAPBEXaggItem" xfId="2019"/>
    <cellStyle name="SAPBEXaggItem 2" xfId="2020"/>
    <cellStyle name="SAPBEXchaText" xfId="2021"/>
    <cellStyle name="SAPBEXchaText 2" xfId="2022"/>
    <cellStyle name="SAPBEXexcBad7" xfId="2023"/>
    <cellStyle name="SAPBEXexcBad7 2" xfId="2024"/>
    <cellStyle name="SAPBEXexcBad8" xfId="2025"/>
    <cellStyle name="SAPBEXexcBad8 2" xfId="2026"/>
    <cellStyle name="SAPBEXexcBad9" xfId="2027"/>
    <cellStyle name="SAPBEXexcBad9 2" xfId="2028"/>
    <cellStyle name="SAPBEXexcCritical4" xfId="2029"/>
    <cellStyle name="SAPBEXexcCritical4 2" xfId="2030"/>
    <cellStyle name="SAPBEXexcCritical5" xfId="2031"/>
    <cellStyle name="SAPBEXexcCritical5 2" xfId="2032"/>
    <cellStyle name="SAPBEXexcCritical6" xfId="2033"/>
    <cellStyle name="SAPBEXexcCritical6 2" xfId="2034"/>
    <cellStyle name="SAPBEXexcGood1" xfId="2035"/>
    <cellStyle name="SAPBEXexcGood1 2" xfId="2036"/>
    <cellStyle name="SAPBEXexcGood2" xfId="2037"/>
    <cellStyle name="SAPBEXexcGood2 2" xfId="2038"/>
    <cellStyle name="SAPBEXexcGood3" xfId="2039"/>
    <cellStyle name="SAPBEXexcGood3 2" xfId="2040"/>
    <cellStyle name="SAPBEXfilterDrill" xfId="2041"/>
    <cellStyle name="SAPBEXfilterItem" xfId="2042"/>
    <cellStyle name="SAPBEXfilterText" xfId="2043"/>
    <cellStyle name="SAPBEXformats" xfId="2044"/>
    <cellStyle name="SAPBEXformats 2" xfId="2045"/>
    <cellStyle name="SAPBEXheaderItem" xfId="2046"/>
    <cellStyle name="SAPBEXheaderItem 2" xfId="2047"/>
    <cellStyle name="SAPBEXheaderText" xfId="2048"/>
    <cellStyle name="SAPBEXheaderText 2" xfId="2049"/>
    <cellStyle name="SAPBEXresData" xfId="2050"/>
    <cellStyle name="SAPBEXresData 2" xfId="2051"/>
    <cellStyle name="SAPBEXresDataEmph" xfId="2052"/>
    <cellStyle name="SAPBEXresItem" xfId="2053"/>
    <cellStyle name="SAPBEXstdData" xfId="2054"/>
    <cellStyle name="SAPBEXstdData 2" xfId="2055"/>
    <cellStyle name="SAPBEXstdDataEmph" xfId="2056"/>
    <cellStyle name="SAPBEXstdItem" xfId="2057"/>
    <cellStyle name="SAPBEXtitle" xfId="2058"/>
    <cellStyle name="SAPBEXundefined" xfId="2059"/>
    <cellStyle name="serJet 1200 Series PCL 6" xfId="2060"/>
    <cellStyle name="SHADEDSTORES" xfId="2061"/>
    <cellStyle name="songuyen" xfId="2062"/>
    <cellStyle name="specstores" xfId="2063"/>
    <cellStyle name="Standard_AAbgleich" xfId="2064"/>
    <cellStyle name="STTDG" xfId="2065"/>
    <cellStyle name="Style 1" xfId="2066"/>
    <cellStyle name="Style 1 2" xfId="2067"/>
    <cellStyle name="Style 1 3" xfId="2068"/>
    <cellStyle name="Style 1_Bieu 15" xfId="2069"/>
    <cellStyle name="Style 10" xfId="2070"/>
    <cellStyle name="Style 100" xfId="2071"/>
    <cellStyle name="Style 101" xfId="2072"/>
    <cellStyle name="Style 102" xfId="2073"/>
    <cellStyle name="Style 103" xfId="2074"/>
    <cellStyle name="Style 104" xfId="2075"/>
    <cellStyle name="Style 105" xfId="2076"/>
    <cellStyle name="Style 106" xfId="2077"/>
    <cellStyle name="Style 107" xfId="2078"/>
    <cellStyle name="Style 108" xfId="2079"/>
    <cellStyle name="Style 109" xfId="2080"/>
    <cellStyle name="Style 11" xfId="2081"/>
    <cellStyle name="Style 110" xfId="2082"/>
    <cellStyle name="Style 111" xfId="2083"/>
    <cellStyle name="Style 112" xfId="2084"/>
    <cellStyle name="Style 113" xfId="2085"/>
    <cellStyle name="Style 114" xfId="2086"/>
    <cellStyle name="Style 115" xfId="2087"/>
    <cellStyle name="Style 116" xfId="2088"/>
    <cellStyle name="Style 117" xfId="2089"/>
    <cellStyle name="Style 118" xfId="2090"/>
    <cellStyle name="Style 119" xfId="2091"/>
    <cellStyle name="Style 12" xfId="2092"/>
    <cellStyle name="Style 120" xfId="2093"/>
    <cellStyle name="Style 121" xfId="2094"/>
    <cellStyle name="Style 122" xfId="2095"/>
    <cellStyle name="Style 123" xfId="2096"/>
    <cellStyle name="Style 124" xfId="2097"/>
    <cellStyle name="Style 125" xfId="2098"/>
    <cellStyle name="Style 126" xfId="2099"/>
    <cellStyle name="Style 127" xfId="2100"/>
    <cellStyle name="Style 128" xfId="2101"/>
    <cellStyle name="Style 129" xfId="2102"/>
    <cellStyle name="Style 13" xfId="2103"/>
    <cellStyle name="Style 130" xfId="2104"/>
    <cellStyle name="Style 131" xfId="2105"/>
    <cellStyle name="Style 132" xfId="2106"/>
    <cellStyle name="Style 133" xfId="2107"/>
    <cellStyle name="Style 134" xfId="2108"/>
    <cellStyle name="Style 135" xfId="2109"/>
    <cellStyle name="Style 136" xfId="2110"/>
    <cellStyle name="Style 137" xfId="2111"/>
    <cellStyle name="Style 138" xfId="2112"/>
    <cellStyle name="Style 139" xfId="2113"/>
    <cellStyle name="Style 14" xfId="2114"/>
    <cellStyle name="Style 140" xfId="2115"/>
    <cellStyle name="Style 141" xfId="2116"/>
    <cellStyle name="Style 142" xfId="2117"/>
    <cellStyle name="Style 143" xfId="2118"/>
    <cellStyle name="Style 144" xfId="2119"/>
    <cellStyle name="Style 145" xfId="2120"/>
    <cellStyle name="Style 146" xfId="2121"/>
    <cellStyle name="Style 147" xfId="2122"/>
    <cellStyle name="Style 148" xfId="2123"/>
    <cellStyle name="Style 149" xfId="2124"/>
    <cellStyle name="Style 15" xfId="2125"/>
    <cellStyle name="Style 150" xfId="2126"/>
    <cellStyle name="Style 151" xfId="2127"/>
    <cellStyle name="Style 152" xfId="2128"/>
    <cellStyle name="Style 153" xfId="2129"/>
    <cellStyle name="Style 154" xfId="2130"/>
    <cellStyle name="Style 155" xfId="2131"/>
    <cellStyle name="Style 16" xfId="2132"/>
    <cellStyle name="Style 17" xfId="2133"/>
    <cellStyle name="Style 18" xfId="2134"/>
    <cellStyle name="Style 19" xfId="2135"/>
    <cellStyle name="Style 2" xfId="2136"/>
    <cellStyle name="Style 20" xfId="2137"/>
    <cellStyle name="Style 21" xfId="2138"/>
    <cellStyle name="Style 22" xfId="2139"/>
    <cellStyle name="Style 23" xfId="2140"/>
    <cellStyle name="Style 24" xfId="2141"/>
    <cellStyle name="Style 25" xfId="2142"/>
    <cellStyle name="Style 26" xfId="2143"/>
    <cellStyle name="Style 27" xfId="2144"/>
    <cellStyle name="Style 28" xfId="2145"/>
    <cellStyle name="Style 29" xfId="2146"/>
    <cellStyle name="Style 3" xfId="2147"/>
    <cellStyle name="Style 30" xfId="2148"/>
    <cellStyle name="Style 31" xfId="2149"/>
    <cellStyle name="Style 32" xfId="2150"/>
    <cellStyle name="Style 33" xfId="2151"/>
    <cellStyle name="Style 34" xfId="2152"/>
    <cellStyle name="Style 35" xfId="2153"/>
    <cellStyle name="Style 36" xfId="2154"/>
    <cellStyle name="Style 37" xfId="2155"/>
    <cellStyle name="Style 38" xfId="2156"/>
    <cellStyle name="Style 39" xfId="2157"/>
    <cellStyle name="Style 4" xfId="2158"/>
    <cellStyle name="Style 40" xfId="2159"/>
    <cellStyle name="Style 41" xfId="2160"/>
    <cellStyle name="Style 42" xfId="2161"/>
    <cellStyle name="Style 43" xfId="2162"/>
    <cellStyle name="Style 44" xfId="2163"/>
    <cellStyle name="Style 45" xfId="2164"/>
    <cellStyle name="Style 46" xfId="2165"/>
    <cellStyle name="Style 47" xfId="2166"/>
    <cellStyle name="Style 48" xfId="2167"/>
    <cellStyle name="Style 49" xfId="2168"/>
    <cellStyle name="Style 5" xfId="2169"/>
    <cellStyle name="Style 50" xfId="2170"/>
    <cellStyle name="Style 51" xfId="2171"/>
    <cellStyle name="Style 52" xfId="2172"/>
    <cellStyle name="Style 53" xfId="2173"/>
    <cellStyle name="Style 54" xfId="2174"/>
    <cellStyle name="Style 55" xfId="2175"/>
    <cellStyle name="Style 56" xfId="2176"/>
    <cellStyle name="Style 57" xfId="2177"/>
    <cellStyle name="Style 58" xfId="2178"/>
    <cellStyle name="Style 59" xfId="2179"/>
    <cellStyle name="Style 6" xfId="2180"/>
    <cellStyle name="Style 60" xfId="2181"/>
    <cellStyle name="Style 61" xfId="2182"/>
    <cellStyle name="Style 62" xfId="2183"/>
    <cellStyle name="Style 63" xfId="2184"/>
    <cellStyle name="Style 64" xfId="2185"/>
    <cellStyle name="Style 65" xfId="2186"/>
    <cellStyle name="Style 66" xfId="2187"/>
    <cellStyle name="Style 67" xfId="2188"/>
    <cellStyle name="Style 68" xfId="2189"/>
    <cellStyle name="Style 69" xfId="2190"/>
    <cellStyle name="Style 7" xfId="2191"/>
    <cellStyle name="Style 70" xfId="2192"/>
    <cellStyle name="Style 71" xfId="2193"/>
    <cellStyle name="Style 72" xfId="2194"/>
    <cellStyle name="Style 73" xfId="2195"/>
    <cellStyle name="Style 74" xfId="2196"/>
    <cellStyle name="Style 75" xfId="2197"/>
    <cellStyle name="Style 76" xfId="2198"/>
    <cellStyle name="Style 77" xfId="2199"/>
    <cellStyle name="Style 78" xfId="2200"/>
    <cellStyle name="Style 79" xfId="2201"/>
    <cellStyle name="Style 8" xfId="2202"/>
    <cellStyle name="Style 80" xfId="2203"/>
    <cellStyle name="Style 81" xfId="2204"/>
    <cellStyle name="Style 82" xfId="2205"/>
    <cellStyle name="Style 83" xfId="2206"/>
    <cellStyle name="Style 84" xfId="2207"/>
    <cellStyle name="Style 85" xfId="2208"/>
    <cellStyle name="Style 86" xfId="2209"/>
    <cellStyle name="Style 87" xfId="2210"/>
    <cellStyle name="Style 88" xfId="2211"/>
    <cellStyle name="Style 89" xfId="2212"/>
    <cellStyle name="Style 9" xfId="2213"/>
    <cellStyle name="Style 90" xfId="2214"/>
    <cellStyle name="Style 91" xfId="2215"/>
    <cellStyle name="Style 92" xfId="2216"/>
    <cellStyle name="Style 93" xfId="2217"/>
    <cellStyle name="Style 94" xfId="2218"/>
    <cellStyle name="Style 95" xfId="2219"/>
    <cellStyle name="Style 96" xfId="2220"/>
    <cellStyle name="Style 97" xfId="2221"/>
    <cellStyle name="Style 98" xfId="2222"/>
    <cellStyle name="Style 99" xfId="2223"/>
    <cellStyle name="Style Date" xfId="2224"/>
    <cellStyle name="style_1" xfId="2225"/>
    <cellStyle name="subhead" xfId="2226"/>
    <cellStyle name="Subtotal" xfId="2227"/>
    <cellStyle name="symbol" xfId="2228"/>
    <cellStyle name="T" xfId="2229"/>
    <cellStyle name="T 2" xfId="2230"/>
    <cellStyle name="T_bao cao" xfId="2231"/>
    <cellStyle name="T_Bao cao so lieu kiem toan nam 2007 sua" xfId="2232"/>
    <cellStyle name="T_Bao cao so lieu kiem toan nam 2007 sua_!1 1 bao cao giao KH ve HTCMT vung TNB   12-12-2011" xfId="2233"/>
    <cellStyle name="T_Bao cao so lieu kiem toan nam 2007 sua_Ha Nam" xfId="2234"/>
    <cellStyle name="T_Bao cao so lieu kiem toan nam 2007 sua_Ha Nam_Tinh hinh thuc hien TPCP 2013 va KH 2014" xfId="2235"/>
    <cellStyle name="T_Bao cao so lieu kiem toan nam 2007 sua_KH TPCP vung TNB (03-1-2012)" xfId="2236"/>
    <cellStyle name="T_Bao cao so lieu kiem toan nam 2007 sua_Tinh hinh thuc hien TPCP 2013 va KH 2014" xfId="2237"/>
    <cellStyle name="T_bao cao_!1 1 bao cao giao KH ve HTCMT vung TNB   12-12-2011" xfId="2238"/>
    <cellStyle name="T_bao cao_Bieu4HTMT" xfId="2239"/>
    <cellStyle name="T_bao cao_Bieu4HTMT_!1 1 bao cao giao KH ve HTCMT vung TNB   12-12-2011" xfId="2240"/>
    <cellStyle name="T_bao cao_Bieu4HTMT_KH TPCP vung TNB (03-1-2012)" xfId="2241"/>
    <cellStyle name="T_bao cao_Ha Nam" xfId="2242"/>
    <cellStyle name="T_bao cao_KH TPCP vung TNB (03-1-2012)" xfId="2243"/>
    <cellStyle name="T_BBTNG-06" xfId="2244"/>
    <cellStyle name="T_BBTNG-06_!1 1 bao cao giao KH ve HTCMT vung TNB   12-12-2011" xfId="2245"/>
    <cellStyle name="T_BBTNG-06_Bieu4HTMT" xfId="2246"/>
    <cellStyle name="T_BBTNG-06_Bieu4HTMT_!1 1 bao cao giao KH ve HTCMT vung TNB   12-12-2011" xfId="2247"/>
    <cellStyle name="T_BBTNG-06_Bieu4HTMT_KH TPCP vung TNB (03-1-2012)" xfId="2248"/>
    <cellStyle name="T_BBTNG-06_Ha Nam" xfId="2249"/>
    <cellStyle name="T_BBTNG-06_KH TPCP vung TNB (03-1-2012)" xfId="2250"/>
    <cellStyle name="T_BC  NAM 2007" xfId="2251"/>
    <cellStyle name="T_BC CTMT-2008 Ttinh" xfId="2252"/>
    <cellStyle name="T_BC CTMT-2008 Ttinh_!1 1 bao cao giao KH ve HTCMT vung TNB   12-12-2011" xfId="2253"/>
    <cellStyle name="T_BC CTMT-2008 Ttinh_Ha Nam" xfId="2254"/>
    <cellStyle name="T_BC CTMT-2008 Ttinh_Ha Nam_Tinh hinh thuc hien TPCP 2013 va KH 2014" xfId="2255"/>
    <cellStyle name="T_BC CTMT-2008 Ttinh_KH TPCP vung TNB (03-1-2012)" xfId="2256"/>
    <cellStyle name="T_BC CTMT-2008 Ttinh_Tinh hinh thuc hien TPCP 2013 va KH 2014" xfId="2257"/>
    <cellStyle name="T_Bieu 15" xfId="2258"/>
    <cellStyle name="T_Bieu 9 - TH No XDCB" xfId="2259"/>
    <cellStyle name="T_Bieu mau cong trinh khoi cong moi 3-4" xfId="2260"/>
    <cellStyle name="T_Bieu mau cong trinh khoi cong moi 3-4_!1 1 bao cao giao KH ve HTCMT vung TNB   12-12-2011" xfId="2261"/>
    <cellStyle name="T_Bieu mau cong trinh khoi cong moi 3-4_KH TPCP vung TNB (03-1-2012)" xfId="2262"/>
    <cellStyle name="T_Bieu mau danh muc du an thuoc CTMTQG nam 2008" xfId="2263"/>
    <cellStyle name="T_Bieu mau danh muc du an thuoc CTMTQG nam 2008_!1 1 bao cao giao KH ve HTCMT vung TNB   12-12-2011" xfId="2264"/>
    <cellStyle name="T_Bieu mau danh muc du an thuoc CTMTQG nam 2008_Ha Nam" xfId="2265"/>
    <cellStyle name="T_Bieu mau danh muc du an thuoc CTMTQG nam 2008_Ha Nam_Tinh hinh thuc hien TPCP 2013 va KH 2014" xfId="2266"/>
    <cellStyle name="T_Bieu mau danh muc du an thuoc CTMTQG nam 2008_KH TPCP vung TNB (03-1-2012)" xfId="2267"/>
    <cellStyle name="T_Bieu mau danh muc du an thuoc CTMTQG nam 2008_Tinh hinh thuc hien TPCP 2013 va KH 2014" xfId="2268"/>
    <cellStyle name="T_Bieu tong hop nhu cau ung 2011 da chon loc -Mien nui" xfId="2269"/>
    <cellStyle name="T_Bieu tong hop nhu cau ung 2011 da chon loc -Mien nui_!1 1 bao cao giao KH ve HTCMT vung TNB   12-12-2011" xfId="2270"/>
    <cellStyle name="T_Bieu tong hop nhu cau ung 2011 da chon loc -Mien nui_Ha Nam" xfId="2271"/>
    <cellStyle name="T_Bieu tong hop nhu cau ung 2011 da chon loc -Mien nui_Ha Nam_Tinh hinh thuc hien TPCP 2013 va KH 2014" xfId="2272"/>
    <cellStyle name="T_Bieu tong hop nhu cau ung 2011 da chon loc -Mien nui_KH TPCP vung TNB (03-1-2012)" xfId="2273"/>
    <cellStyle name="T_Bieu tong hop nhu cau ung 2011 da chon loc -Mien nui_Tinh hinh thuc hien TPCP 2013 va KH 2014" xfId="2274"/>
    <cellStyle name="T_Bieu3ODA" xfId="2275"/>
    <cellStyle name="T_Bieu3ODA_!1 1 bao cao giao KH ve HTCMT vung TNB   12-12-2011" xfId="2276"/>
    <cellStyle name="T_Bieu3ODA_1" xfId="2277"/>
    <cellStyle name="T_Bieu3ODA_1_!1 1 bao cao giao KH ve HTCMT vung TNB   12-12-2011" xfId="2278"/>
    <cellStyle name="T_Bieu3ODA_1_KH TPCP vung TNB (03-1-2012)" xfId="2279"/>
    <cellStyle name="T_Bieu3ODA_KH TPCP vung TNB (03-1-2012)" xfId="2280"/>
    <cellStyle name="T_Bieu4HTMT" xfId="2281"/>
    <cellStyle name="T_Bieu4HTMT_!1 1 bao cao giao KH ve HTCMT vung TNB   12-12-2011" xfId="2282"/>
    <cellStyle name="T_Bieu4HTMT_KH TPCP vung TNB (03-1-2012)" xfId="2283"/>
    <cellStyle name="T_bo sung von KCH nam 2010 va Du an tre kho khan" xfId="2284"/>
    <cellStyle name="T_bo sung von KCH nam 2010 va Du an tre kho khan_!1 1 bao cao giao KH ve HTCMT vung TNB   12-12-2011" xfId="2285"/>
    <cellStyle name="T_bo sung von KCH nam 2010 va Du an tre kho khan_KH TPCP vung TNB (03-1-2012)" xfId="2286"/>
    <cellStyle name="T_Book1" xfId="2287"/>
    <cellStyle name="T_Book1_!1 1 bao cao giao KH ve HTCMT vung TNB   12-12-2011" xfId="2288"/>
    <cellStyle name="T_Book1_!1 1 bao cao giao KH ve HTCMT vung TNB   12-12-2011 2" xfId="2289"/>
    <cellStyle name="T_Book1_1" xfId="2290"/>
    <cellStyle name="T_Book1_1_Bieu tong hop nhu cau ung 2011 da chon loc -Mien nui" xfId="2291"/>
    <cellStyle name="T_Book1_1_Bieu tong hop nhu cau ung 2011 da chon loc -Mien nui_!1 1 bao cao giao KH ve HTCMT vung TNB   12-12-2011" xfId="2292"/>
    <cellStyle name="T_Book1_1_Bieu tong hop nhu cau ung 2011 da chon loc -Mien nui_Ha Nam" xfId="2293"/>
    <cellStyle name="T_Book1_1_Bieu tong hop nhu cau ung 2011 da chon loc -Mien nui_Ha Nam_Tinh hinh thuc hien TPCP 2013 va KH 2014" xfId="2294"/>
    <cellStyle name="T_Book1_1_Bieu tong hop nhu cau ung 2011 da chon loc -Mien nui_KH TPCP vung TNB (03-1-2012)" xfId="2295"/>
    <cellStyle name="T_Book1_1_Bieu tong hop nhu cau ung 2011 da chon loc -Mien nui_Tinh hinh thuc hien TPCP 2013 va KH 2014" xfId="2296"/>
    <cellStyle name="T_Book1_1_Bieu3ODA" xfId="2297"/>
    <cellStyle name="T_Book1_1_Bieu3ODA_!1 1 bao cao giao KH ve HTCMT vung TNB   12-12-2011" xfId="2298"/>
    <cellStyle name="T_Book1_1_Bieu3ODA_!1 1 bao cao giao KH ve HTCMT vung TNB   12-12-2011 2" xfId="2299"/>
    <cellStyle name="T_Book1_1_Bieu3ODA_KH TPCP vung TNB (03-1-2012)" xfId="2300"/>
    <cellStyle name="T_Book1_1_Bieu3ODA_KH TPCP vung TNB (03-1-2012) 2" xfId="2301"/>
    <cellStyle name="T_Book1_1_CPK" xfId="2302"/>
    <cellStyle name="T_Book1_1_CPK_!1 1 bao cao giao KH ve HTCMT vung TNB   12-12-2011" xfId="2303"/>
    <cellStyle name="T_Book1_1_CPK_Bieu4HTMT" xfId="2304"/>
    <cellStyle name="T_Book1_1_CPK_Bieu4HTMT_!1 1 bao cao giao KH ve HTCMT vung TNB   12-12-2011" xfId="2305"/>
    <cellStyle name="T_Book1_1_CPK_Bieu4HTMT_KH TPCP vung TNB (03-1-2012)" xfId="2306"/>
    <cellStyle name="T_Book1_1_CPK_Ha Nam" xfId="2307"/>
    <cellStyle name="T_Book1_1_CPK_KH TPCP vung TNB (03-1-2012)" xfId="2308"/>
    <cellStyle name="T_Book1_1_Ha Nam" xfId="2309"/>
    <cellStyle name="T_Book1_1_KH TPCP vung TNB (03-1-2012)" xfId="2310"/>
    <cellStyle name="T_Book1_1_kien giang 2" xfId="2311"/>
    <cellStyle name="T_Book1_1_Luy ke von ung nam 2011 -Thoa gui ngay 12-8-2012" xfId="2312"/>
    <cellStyle name="T_Book1_1_Luy ke von ung nam 2011 -Thoa gui ngay 12-8-2012 2" xfId="2313"/>
    <cellStyle name="T_Book1_1_Luy ke von ung nam 2011 -Thoa gui ngay 12-8-2012_!1 1 bao cao giao KH ve HTCMT vung TNB   12-12-2011" xfId="2314"/>
    <cellStyle name="T_Book1_1_Luy ke von ung nam 2011 -Thoa gui ngay 12-8-2012_!1 1 bao cao giao KH ve HTCMT vung TNB   12-12-2011 2" xfId="2315"/>
    <cellStyle name="T_Book1_1_Luy ke von ung nam 2011 -Thoa gui ngay 12-8-2012_Bieu 15" xfId="2316"/>
    <cellStyle name="T_Book1_1_Luy ke von ung nam 2011 -Thoa gui ngay 12-8-2012_Bieu 15 2" xfId="2317"/>
    <cellStyle name="T_Book1_1_Luy ke von ung nam 2011 -Thoa gui ngay 12-8-2012_Bieu 9 - TH No XDCB" xfId="2318"/>
    <cellStyle name="T_Book1_1_Luy ke von ung nam 2011 -Thoa gui ngay 12-8-2012_Bieu 9 - TH No XDCB 2" xfId="2319"/>
    <cellStyle name="T_Book1_1_Luy ke von ung nam 2011 -Thoa gui ngay 12-8-2012_Ha Nam" xfId="2320"/>
    <cellStyle name="T_Book1_1_Luy ke von ung nam 2011 -Thoa gui ngay 12-8-2012_Ha Nam_Tinh hinh thuc hien TPCP 2013 va KH 2014" xfId="2321"/>
    <cellStyle name="T_Book1_1_Luy ke von ung nam 2011 -Thoa gui ngay 12-8-2012_KH TPCP vung TNB (03-1-2012)" xfId="2322"/>
    <cellStyle name="T_Book1_1_Luy ke von ung nam 2011 -Thoa gui ngay 12-8-2012_KH TPCP vung TNB (03-1-2012) 2" xfId="2323"/>
    <cellStyle name="T_Book1_1_Luy ke von ung nam 2011 -Thoa gui ngay 12-8-2012_Tinh hinh thuc hien TPCP 2013 va KH 2014" xfId="2324"/>
    <cellStyle name="T_Book1_1_Thiet bi" xfId="2325"/>
    <cellStyle name="T_Book1_1_Thiet bi_!1 1 bao cao giao KH ve HTCMT vung TNB   12-12-2011" xfId="2326"/>
    <cellStyle name="T_Book1_1_Thiet bi_Bieu4HTMT" xfId="2327"/>
    <cellStyle name="T_Book1_1_Thiet bi_Bieu4HTMT_!1 1 bao cao giao KH ve HTCMT vung TNB   12-12-2011" xfId="2328"/>
    <cellStyle name="T_Book1_1_Thiet bi_Bieu4HTMT_KH TPCP vung TNB (03-1-2012)" xfId="2329"/>
    <cellStyle name="T_Book1_1_Thiet bi_Ha Nam" xfId="2330"/>
    <cellStyle name="T_Book1_1_Thiet bi_KH TPCP vung TNB (03-1-2012)" xfId="2331"/>
    <cellStyle name="T_Book1_BC NQ11-CP - chinh sua lai" xfId="2332"/>
    <cellStyle name="T_Book1_BC NQ11-CP - chinh sua lai_Ha Nam" xfId="2333"/>
    <cellStyle name="T_Book1_BC NQ11-CP-Quynh sau bieu so3" xfId="2334"/>
    <cellStyle name="T_Book1_BC NQ11-CP-Quynh sau bieu so3_Ha Nam" xfId="2335"/>
    <cellStyle name="T_Book1_BC_NQ11-CP_-_Thao_sua_lai" xfId="2336"/>
    <cellStyle name="T_Book1_BC_NQ11-CP_-_Thao_sua_lai_Ha Nam" xfId="2337"/>
    <cellStyle name="T_Book1_Bieu 15" xfId="2338"/>
    <cellStyle name="T_Book1_Bieu 9 - TH No XDCB" xfId="2339"/>
    <cellStyle name="T_Book1_Bieu mau cong trinh khoi cong moi 3-4" xfId="2340"/>
    <cellStyle name="T_Book1_Bieu mau cong trinh khoi cong moi 3-4_!1 1 bao cao giao KH ve HTCMT vung TNB   12-12-2011" xfId="2341"/>
    <cellStyle name="T_Book1_Bieu mau cong trinh khoi cong moi 3-4_!1 1 bao cao giao KH ve HTCMT vung TNB   12-12-2011 2" xfId="2342"/>
    <cellStyle name="T_Book1_Bieu mau cong trinh khoi cong moi 3-4_KH TPCP vung TNB (03-1-2012)" xfId="2343"/>
    <cellStyle name="T_Book1_Bieu mau cong trinh khoi cong moi 3-4_KH TPCP vung TNB (03-1-2012) 2" xfId="2344"/>
    <cellStyle name="T_Book1_Bieu mau cong trinh khoi cong moi 3-4_Tinh hinh thuc hien TPCP 2013 va KH 2014" xfId="2345"/>
    <cellStyle name="T_Book1_Bieu mau danh muc du an thuoc CTMTQG nam 2008" xfId="2346"/>
    <cellStyle name="T_Book1_Bieu mau danh muc du an thuoc CTMTQG nam 2008_!1 1 bao cao giao KH ve HTCMT vung TNB   12-12-2011" xfId="2347"/>
    <cellStyle name="T_Book1_Bieu mau danh muc du an thuoc CTMTQG nam 2008_Ha Nam" xfId="2348"/>
    <cellStyle name="T_Book1_Bieu mau danh muc du an thuoc CTMTQG nam 2008_Ha Nam_Tinh hinh thuc hien TPCP 2013 va KH 2014" xfId="2349"/>
    <cellStyle name="T_Book1_Bieu mau danh muc du an thuoc CTMTQG nam 2008_KH TPCP vung TNB (03-1-2012)" xfId="2350"/>
    <cellStyle name="T_Book1_Bieu mau danh muc du an thuoc CTMTQG nam 2008_Tinh hinh thuc hien TPCP 2013 va KH 2014" xfId="2351"/>
    <cellStyle name="T_Book1_Bieu tong hop nhu cau ung 2011 da chon loc -Mien nui" xfId="2352"/>
    <cellStyle name="T_Book1_Bieu tong hop nhu cau ung 2011 da chon loc -Mien nui_!1 1 bao cao giao KH ve HTCMT vung TNB   12-12-2011" xfId="2353"/>
    <cellStyle name="T_Book1_Bieu tong hop nhu cau ung 2011 da chon loc -Mien nui_Ha Nam" xfId="2354"/>
    <cellStyle name="T_Book1_Bieu tong hop nhu cau ung 2011 da chon loc -Mien nui_Ha Nam_Tinh hinh thuc hien TPCP 2013 va KH 2014" xfId="2355"/>
    <cellStyle name="T_Book1_Bieu tong hop nhu cau ung 2011 da chon loc -Mien nui_KH TPCP vung TNB (03-1-2012)" xfId="2356"/>
    <cellStyle name="T_Book1_Bieu tong hop nhu cau ung 2011 da chon loc -Mien nui_Tinh hinh thuc hien TPCP 2013 va KH 2014" xfId="2357"/>
    <cellStyle name="T_Book1_Bieu3ODA" xfId="2358"/>
    <cellStyle name="T_Book1_Bieu3ODA_!1 1 bao cao giao KH ve HTCMT vung TNB   12-12-2011" xfId="2359"/>
    <cellStyle name="T_Book1_Bieu3ODA_1" xfId="2360"/>
    <cellStyle name="T_Book1_Bieu3ODA_1_!1 1 bao cao giao KH ve HTCMT vung TNB   12-12-2011" xfId="2361"/>
    <cellStyle name="T_Book1_Bieu3ODA_1_!1 1 bao cao giao KH ve HTCMT vung TNB   12-12-2011 2" xfId="2362"/>
    <cellStyle name="T_Book1_Bieu3ODA_1_KH TPCP vung TNB (03-1-2012)" xfId="2363"/>
    <cellStyle name="T_Book1_Bieu3ODA_1_KH TPCP vung TNB (03-1-2012) 2" xfId="2364"/>
    <cellStyle name="T_Book1_Bieu3ODA_KH TPCP vung TNB (03-1-2012)" xfId="2365"/>
    <cellStyle name="T_Book1_Bieu4HTMT" xfId="2366"/>
    <cellStyle name="T_Book1_Bieu4HTMT_!1 1 bao cao giao KH ve HTCMT vung TNB   12-12-2011" xfId="2367"/>
    <cellStyle name="T_Book1_Bieu4HTMT_KH TPCP vung TNB (03-1-2012)" xfId="2368"/>
    <cellStyle name="T_Book1_Book1" xfId="2369"/>
    <cellStyle name="T_Book1_Book1_Ha Nam" xfId="2370"/>
    <cellStyle name="T_Book1_Cong trinh co y kien LD_Dang_NN_2011-Tay nguyen-9-10" xfId="2371"/>
    <cellStyle name="T_Book1_Cong trinh co y kien LD_Dang_NN_2011-Tay nguyen-9-10 2" xfId="2372"/>
    <cellStyle name="T_Book1_Cong trinh co y kien LD_Dang_NN_2011-Tay nguyen-9-10_!1 1 bao cao giao KH ve HTCMT vung TNB   12-12-2011" xfId="2373"/>
    <cellStyle name="T_Book1_Cong trinh co y kien LD_Dang_NN_2011-Tay nguyen-9-10_!1 1 bao cao giao KH ve HTCMT vung TNB   12-12-2011 2" xfId="2374"/>
    <cellStyle name="T_Book1_Cong trinh co y kien LD_Dang_NN_2011-Tay nguyen-9-10_Bieu4HTMT" xfId="2375"/>
    <cellStyle name="T_Book1_Cong trinh co y kien LD_Dang_NN_2011-Tay nguyen-9-10_Ha Nam" xfId="2376"/>
    <cellStyle name="T_Book1_Cong trinh co y kien LD_Dang_NN_2011-Tay nguyen-9-10_Ha Nam_Tinh hinh thuc hien TPCP 2013 va KH 2014" xfId="2377"/>
    <cellStyle name="T_Book1_Cong trinh co y kien LD_Dang_NN_2011-Tay nguyen-9-10_KH TPCP vung TNB (03-1-2012)" xfId="2378"/>
    <cellStyle name="T_Book1_Cong trinh co y kien LD_Dang_NN_2011-Tay nguyen-9-10_KH TPCP vung TNB (03-1-2012) 2" xfId="2379"/>
    <cellStyle name="T_Book1_Cong trinh co y kien LD_Dang_NN_2011-Tay nguyen-9-10_Tinh hinh thuc hien TPCP 2013 va KH 2014" xfId="2380"/>
    <cellStyle name="T_Book1_CPK" xfId="2381"/>
    <cellStyle name="T_Book1_CPK_Ha Nam" xfId="2382"/>
    <cellStyle name="T_Book1_danh muc chuan bi dau tu 2011 ngay 07-6-2011" xfId="2383"/>
    <cellStyle name="T_Book1_dieu chinh KH 2011 ngay 26-5-2011111" xfId="2384"/>
    <cellStyle name="T_Book1_Du an khoi cong moi nam 2010" xfId="2385"/>
    <cellStyle name="T_Book1_Du an khoi cong moi nam 2010_!1 1 bao cao giao KH ve HTCMT vung TNB   12-12-2011" xfId="2386"/>
    <cellStyle name="T_Book1_Du an khoi cong moi nam 2010_Ha Nam" xfId="2387"/>
    <cellStyle name="T_Book1_Du an khoi cong moi nam 2010_Ha Nam_Tinh hinh thuc hien TPCP 2013 va KH 2014" xfId="2388"/>
    <cellStyle name="T_Book1_Du an khoi cong moi nam 2010_KH TPCP vung TNB (03-1-2012)" xfId="2389"/>
    <cellStyle name="T_Book1_Du an khoi cong moi nam 2010_Tinh hinh thuc hien TPCP 2013 va KH 2014" xfId="2390"/>
    <cellStyle name="T_Book1_giao KH 2011 ngay 10-12-2010" xfId="2391"/>
    <cellStyle name="T_Book1_Ha Nam" xfId="2392"/>
    <cellStyle name="T_Book1_Hang Tom goi9 9-07(Cau 12 sua)" xfId="2393"/>
    <cellStyle name="T_Book1_Ket qua phan bo von nam 2008" xfId="2394"/>
    <cellStyle name="T_Book1_Ket qua phan bo von nam 2008_!1 1 bao cao giao KH ve HTCMT vung TNB   12-12-2011" xfId="2395"/>
    <cellStyle name="T_Book1_Ket qua phan bo von nam 2008_Ha Nam" xfId="2396"/>
    <cellStyle name="T_Book1_Ket qua phan bo von nam 2008_Ha Nam_Tinh hinh thuc hien TPCP 2013 va KH 2014" xfId="2397"/>
    <cellStyle name="T_Book1_Ket qua phan bo von nam 2008_KH TPCP vung TNB (03-1-2012)" xfId="2398"/>
    <cellStyle name="T_Book1_Ket qua phan bo von nam 2008_Tinh hinh thuc hien TPCP 2013 va KH 2014" xfId="2399"/>
    <cellStyle name="T_Book1_KH TPCP vung TNB (03-1-2012)" xfId="2400"/>
    <cellStyle name="T_Book1_KH XDCB_2008 lan 2 sua ngay 10-11" xfId="2401"/>
    <cellStyle name="T_Book1_KH XDCB_2008 lan 2 sua ngay 10-11_!1 1 bao cao giao KH ve HTCMT vung TNB   12-12-2011" xfId="2402"/>
    <cellStyle name="T_Book1_KH XDCB_2008 lan 2 sua ngay 10-11_Ha Nam" xfId="2403"/>
    <cellStyle name="T_Book1_KH XDCB_2008 lan 2 sua ngay 10-11_Ha Nam_Tinh hinh thuc hien TPCP 2013 va KH 2014" xfId="2404"/>
    <cellStyle name="T_Book1_KH XDCB_2008 lan 2 sua ngay 10-11_KH TPCP vung TNB (03-1-2012)" xfId="2405"/>
    <cellStyle name="T_Book1_KH XDCB_2008 lan 2 sua ngay 10-11_Tinh hinh thuc hien TPCP 2013 va KH 2014" xfId="2406"/>
    <cellStyle name="T_Book1_Khoi luong chinh Hang Tom" xfId="2407"/>
    <cellStyle name="T_Book1_kien giang 2" xfId="2408"/>
    <cellStyle name="T_Book1_kien giang 2 2" xfId="2409"/>
    <cellStyle name="T_Book1_Luy ke von ung nam 2011 -Thoa gui ngay 12-8-2012" xfId="2410"/>
    <cellStyle name="T_Book1_Luy ke von ung nam 2011 -Thoa gui ngay 12-8-2012 2" xfId="2411"/>
    <cellStyle name="T_Book1_Luy ke von ung nam 2011 -Thoa gui ngay 12-8-2012_!1 1 bao cao giao KH ve HTCMT vung TNB   12-12-2011" xfId="2412"/>
    <cellStyle name="T_Book1_Luy ke von ung nam 2011 -Thoa gui ngay 12-8-2012_!1 1 bao cao giao KH ve HTCMT vung TNB   12-12-2011 2" xfId="2413"/>
    <cellStyle name="T_Book1_Luy ke von ung nam 2011 -Thoa gui ngay 12-8-2012_Bieu 15" xfId="2414"/>
    <cellStyle name="T_Book1_Luy ke von ung nam 2011 -Thoa gui ngay 12-8-2012_Bieu 15 2" xfId="2415"/>
    <cellStyle name="T_Book1_Luy ke von ung nam 2011 -Thoa gui ngay 12-8-2012_Bieu 9 - TH No XDCB" xfId="2416"/>
    <cellStyle name="T_Book1_Luy ke von ung nam 2011 -Thoa gui ngay 12-8-2012_Bieu 9 - TH No XDCB 2" xfId="2417"/>
    <cellStyle name="T_Book1_Luy ke von ung nam 2011 -Thoa gui ngay 12-8-2012_Ha Nam" xfId="2418"/>
    <cellStyle name="T_Book1_Luy ke von ung nam 2011 -Thoa gui ngay 12-8-2012_Ha Nam_Tinh hinh thuc hien TPCP 2013 va KH 2014" xfId="2419"/>
    <cellStyle name="T_Book1_Luy ke von ung nam 2011 -Thoa gui ngay 12-8-2012_KH TPCP vung TNB (03-1-2012)" xfId="2420"/>
    <cellStyle name="T_Book1_Luy ke von ung nam 2011 -Thoa gui ngay 12-8-2012_KH TPCP vung TNB (03-1-2012) 2" xfId="2421"/>
    <cellStyle name="T_Book1_Luy ke von ung nam 2011 -Thoa gui ngay 12-8-2012_Tinh hinh thuc hien TPCP 2013 va KH 2014" xfId="2422"/>
    <cellStyle name="T_Book1_Nhu cau von ung truoc 2011 Tha h Hoa + Nge An gui TW" xfId="2423"/>
    <cellStyle name="T_Book1_Nhu cau von ung truoc 2011 Tha h Hoa + Nge An gui TW_!1 1 bao cao giao KH ve HTCMT vung TNB   12-12-2011" xfId="2424"/>
    <cellStyle name="T_Book1_Nhu cau von ung truoc 2011 Tha h Hoa + Nge An gui TW_Bieu4HTMT" xfId="2425"/>
    <cellStyle name="T_Book1_Nhu cau von ung truoc 2011 Tha h Hoa + Nge An gui TW_Bieu4HTMT_!1 1 bao cao giao KH ve HTCMT vung TNB   12-12-2011" xfId="2426"/>
    <cellStyle name="T_Book1_Nhu cau von ung truoc 2011 Tha h Hoa + Nge An gui TW_Bieu4HTMT_KH TPCP vung TNB (03-1-2012)" xfId="2427"/>
    <cellStyle name="T_Book1_Nhu cau von ung truoc 2011 Tha h Hoa + Nge An gui TW_Ha Nam" xfId="2428"/>
    <cellStyle name="T_Book1_Nhu cau von ung truoc 2011 Tha h Hoa + Nge An gui TW_KH TPCP vung TNB (03-1-2012)" xfId="2429"/>
    <cellStyle name="T_Book1_phu luc tong ket tinh hinh TH giai doan 03-10 (ngay 30)" xfId="2430"/>
    <cellStyle name="T_Book1_phu luc tong ket tinh hinh TH giai doan 03-10 (ngay 30) 2" xfId="2431"/>
    <cellStyle name="T_Book1_phu luc tong ket tinh hinh TH giai doan 03-10 (ngay 30)_!1 1 bao cao giao KH ve HTCMT vung TNB   12-12-2011" xfId="2432"/>
    <cellStyle name="T_Book1_phu luc tong ket tinh hinh TH giai doan 03-10 (ngay 30)_!1 1 bao cao giao KH ve HTCMT vung TNB   12-12-2011 2" xfId="2433"/>
    <cellStyle name="T_Book1_phu luc tong ket tinh hinh TH giai doan 03-10 (ngay 30)_Bieu 15" xfId="2434"/>
    <cellStyle name="T_Book1_phu luc tong ket tinh hinh TH giai doan 03-10 (ngay 30)_Bieu 15 2" xfId="2435"/>
    <cellStyle name="T_Book1_phu luc tong ket tinh hinh TH giai doan 03-10 (ngay 30)_Bieu 9 - TH No XDCB" xfId="2436"/>
    <cellStyle name="T_Book1_phu luc tong ket tinh hinh TH giai doan 03-10 (ngay 30)_Bieu 9 - TH No XDCB 2" xfId="2437"/>
    <cellStyle name="T_Book1_phu luc tong ket tinh hinh TH giai doan 03-10 (ngay 30)_Ha Nam" xfId="2438"/>
    <cellStyle name="T_Book1_phu luc tong ket tinh hinh TH giai doan 03-10 (ngay 30)_Ha Nam_Tinh hinh thuc hien TPCP 2013 va KH 2014" xfId="2439"/>
    <cellStyle name="T_Book1_phu luc tong ket tinh hinh TH giai doan 03-10 (ngay 30)_KH TPCP vung TNB (03-1-2012)" xfId="2440"/>
    <cellStyle name="T_Book1_phu luc tong ket tinh hinh TH giai doan 03-10 (ngay 30)_KH TPCP vung TNB (03-1-2012) 2" xfId="2441"/>
    <cellStyle name="T_Book1_phu luc tong ket tinh hinh TH giai doan 03-10 (ngay 30)_Tinh hinh thuc hien TPCP 2013 va KH 2014" xfId="2442"/>
    <cellStyle name="T_Book1_TH ung tren 70%-Ra soat phap ly-8-6 (dung de chuyen vao vu TH)" xfId="2443"/>
    <cellStyle name="T_Book1_TH ung tren 70%-Ra soat phap ly-8-6 (dung de chuyen vao vu TH) 2" xfId="2444"/>
    <cellStyle name="T_Book1_TH ung tren 70%-Ra soat phap ly-8-6 (dung de chuyen vao vu TH)_!1 1 bao cao giao KH ve HTCMT vung TNB   12-12-2011" xfId="2445"/>
    <cellStyle name="T_Book1_TH ung tren 70%-Ra soat phap ly-8-6 (dung de chuyen vao vu TH)_!1 1 bao cao giao KH ve HTCMT vung TNB   12-12-2011 2" xfId="2446"/>
    <cellStyle name="T_Book1_TH ung tren 70%-Ra soat phap ly-8-6 (dung de chuyen vao vu TH)_Bieu4HTMT" xfId="2447"/>
    <cellStyle name="T_Book1_TH ung tren 70%-Ra soat phap ly-8-6 (dung de chuyen vao vu TH)_Ha Nam" xfId="2448"/>
    <cellStyle name="T_Book1_TH ung tren 70%-Ra soat phap ly-8-6 (dung de chuyen vao vu TH)_Ha Nam_Tinh hinh thuc hien TPCP 2013 va KH 2014" xfId="2449"/>
    <cellStyle name="T_Book1_TH ung tren 70%-Ra soat phap ly-8-6 (dung de chuyen vao vu TH)_KH TPCP vung TNB (03-1-2012)" xfId="2450"/>
    <cellStyle name="T_Book1_TH ung tren 70%-Ra soat phap ly-8-6 (dung de chuyen vao vu TH)_KH TPCP vung TNB (03-1-2012) 2" xfId="2451"/>
    <cellStyle name="T_Book1_TH ung tren 70%-Ra soat phap ly-8-6 (dung de chuyen vao vu TH)_Tinh hinh thuc hien TPCP 2013 va KH 2014" xfId="2452"/>
    <cellStyle name="T_Book1_TH y kien LD_KH 2010 Ca Nuoc 22-9-2011-Gui ca Vu" xfId="2453"/>
    <cellStyle name="T_Book1_TH y kien LD_KH 2010 Ca Nuoc 22-9-2011-Gui ca Vu 2" xfId="2454"/>
    <cellStyle name="T_Book1_TH y kien LD_KH 2010 Ca Nuoc 22-9-2011-Gui ca Vu_!1 1 bao cao giao KH ve HTCMT vung TNB   12-12-2011" xfId="2455"/>
    <cellStyle name="T_Book1_TH y kien LD_KH 2010 Ca Nuoc 22-9-2011-Gui ca Vu_!1 1 bao cao giao KH ve HTCMT vung TNB   12-12-2011 2" xfId="2456"/>
    <cellStyle name="T_Book1_TH y kien LD_KH 2010 Ca Nuoc 22-9-2011-Gui ca Vu_Bieu4HTMT" xfId="2457"/>
    <cellStyle name="T_Book1_TH y kien LD_KH 2010 Ca Nuoc 22-9-2011-Gui ca Vu_Ha Nam" xfId="2458"/>
    <cellStyle name="T_Book1_TH y kien LD_KH 2010 Ca Nuoc 22-9-2011-Gui ca Vu_Ha Nam_Tinh hinh thuc hien TPCP 2013 va KH 2014" xfId="2459"/>
    <cellStyle name="T_Book1_TH y kien LD_KH 2010 Ca Nuoc 22-9-2011-Gui ca Vu_KH TPCP vung TNB (03-1-2012)" xfId="2460"/>
    <cellStyle name="T_Book1_TH y kien LD_KH 2010 Ca Nuoc 22-9-2011-Gui ca Vu_KH TPCP vung TNB (03-1-2012) 2" xfId="2461"/>
    <cellStyle name="T_Book1_TH y kien LD_KH 2010 Ca Nuoc 22-9-2011-Gui ca Vu_Tinh hinh thuc hien TPCP 2013 va KH 2014" xfId="2462"/>
    <cellStyle name="T_Book1_Thiet bi" xfId="2463"/>
    <cellStyle name="T_Book1_Thiet bi_Ha Nam" xfId="2464"/>
    <cellStyle name="T_Book1_Tinh hinh thuc hien TPCP 2013 va KH 2014" xfId="2465"/>
    <cellStyle name="T_Book1_TN - Ho tro khac 2011" xfId="2466"/>
    <cellStyle name="T_Book1_TN - Ho tro khac 2011 2" xfId="2467"/>
    <cellStyle name="T_Book1_TN - Ho tro khac 2011_!1 1 bao cao giao KH ve HTCMT vung TNB   12-12-2011" xfId="2468"/>
    <cellStyle name="T_Book1_TN - Ho tro khac 2011_!1 1 bao cao giao KH ve HTCMT vung TNB   12-12-2011 2" xfId="2469"/>
    <cellStyle name="T_Book1_TN - Ho tro khac 2011_Bieu4HTMT" xfId="2470"/>
    <cellStyle name="T_Book1_TN - Ho tro khac 2011_Ha Nam" xfId="2471"/>
    <cellStyle name="T_Book1_TN - Ho tro khac 2011_Ha Nam_Tinh hinh thuc hien TPCP 2013 va KH 2014" xfId="2472"/>
    <cellStyle name="T_Book1_TN - Ho tro khac 2011_KH TPCP vung TNB (03-1-2012)" xfId="2473"/>
    <cellStyle name="T_Book1_TN - Ho tro khac 2011_KH TPCP vung TNB (03-1-2012) 2" xfId="2474"/>
    <cellStyle name="T_Book1_TN - Ho tro khac 2011_Tinh hinh thuc hien TPCP 2013 va KH 2014" xfId="2475"/>
    <cellStyle name="T_Book1_ung truoc 2011 NSTW Thanh Hoa + Nge An gui Thu 12-5" xfId="2476"/>
    <cellStyle name="T_Book1_ung truoc 2011 NSTW Thanh Hoa + Nge An gui Thu 12-5_!1 1 bao cao giao KH ve HTCMT vung TNB   12-12-2011" xfId="2477"/>
    <cellStyle name="T_Book1_ung truoc 2011 NSTW Thanh Hoa + Nge An gui Thu 12-5_Bieu4HTMT" xfId="2478"/>
    <cellStyle name="T_Book1_ung truoc 2011 NSTW Thanh Hoa + Nge An gui Thu 12-5_Bieu4HTMT_!1 1 bao cao giao KH ve HTCMT vung TNB   12-12-2011" xfId="2479"/>
    <cellStyle name="T_Book1_ung truoc 2011 NSTW Thanh Hoa + Nge An gui Thu 12-5_Bieu4HTMT_KH TPCP vung TNB (03-1-2012)" xfId="2480"/>
    <cellStyle name="T_Book1_ung truoc 2011 NSTW Thanh Hoa + Nge An gui Thu 12-5_Ha Nam" xfId="2481"/>
    <cellStyle name="T_Book1_ung truoc 2011 NSTW Thanh Hoa + Nge An gui Thu 12-5_KH TPCP vung TNB (03-1-2012)" xfId="2482"/>
    <cellStyle name="T_Book1_ÿÿÿÿÿ" xfId="2483"/>
    <cellStyle name="T_Chuan bi dau tu nam 2008" xfId="2484"/>
    <cellStyle name="T_Chuan bi dau tu nam 2008_!1 1 bao cao giao KH ve HTCMT vung TNB   12-12-2011" xfId="2485"/>
    <cellStyle name="T_Chuan bi dau tu nam 2008_Ha Nam" xfId="2486"/>
    <cellStyle name="T_Chuan bi dau tu nam 2008_Ha Nam_Tinh hinh thuc hien TPCP 2013 va KH 2014" xfId="2487"/>
    <cellStyle name="T_Chuan bi dau tu nam 2008_KH TPCP vung TNB (03-1-2012)" xfId="2488"/>
    <cellStyle name="T_Chuan bi dau tu nam 2008_Tinh hinh thuc hien TPCP 2013 va KH 2014" xfId="2489"/>
    <cellStyle name="T_Copy of Bao cao  XDCB 7 thang nam 2008_So KH&amp;DT SUA" xfId="2490"/>
    <cellStyle name="T_Copy of Bao cao  XDCB 7 thang nam 2008_So KH&amp;DT SUA_!1 1 bao cao giao KH ve HTCMT vung TNB   12-12-2011" xfId="2491"/>
    <cellStyle name="T_Copy of Bao cao  XDCB 7 thang nam 2008_So KH&amp;DT SUA_Ha Nam" xfId="2492"/>
    <cellStyle name="T_Copy of Bao cao  XDCB 7 thang nam 2008_So KH&amp;DT SUA_Ha Nam_Tinh hinh thuc hien TPCP 2013 va KH 2014" xfId="2493"/>
    <cellStyle name="T_Copy of Bao cao  XDCB 7 thang nam 2008_So KH&amp;DT SUA_KH TPCP vung TNB (03-1-2012)" xfId="2494"/>
    <cellStyle name="T_Copy of Bao cao  XDCB 7 thang nam 2008_So KH&amp;DT SUA_Tinh hinh thuc hien TPCP 2013 va KH 2014" xfId="2495"/>
    <cellStyle name="T_CPK" xfId="2496"/>
    <cellStyle name="T_CPK_!1 1 bao cao giao KH ve HTCMT vung TNB   12-12-2011" xfId="2497"/>
    <cellStyle name="T_CPK_Bieu4HTMT" xfId="2498"/>
    <cellStyle name="T_CPK_Bieu4HTMT_!1 1 bao cao giao KH ve HTCMT vung TNB   12-12-2011" xfId="2499"/>
    <cellStyle name="T_CPK_Bieu4HTMT_KH TPCP vung TNB (03-1-2012)" xfId="2500"/>
    <cellStyle name="T_CPK_Ha Nam" xfId="2501"/>
    <cellStyle name="T_CPK_KH TPCP vung TNB (03-1-2012)" xfId="2502"/>
    <cellStyle name="T_CTMTQG 2008" xfId="2503"/>
    <cellStyle name="T_CTMTQG 2008_!1 1 bao cao giao KH ve HTCMT vung TNB   12-12-2011" xfId="2504"/>
    <cellStyle name="T_CTMTQG 2008_Bieu mau danh muc du an thuoc CTMTQG nam 2008" xfId="2505"/>
    <cellStyle name="T_CTMTQG 2008_Bieu mau danh muc du an thuoc CTMTQG nam 2008_!1 1 bao cao giao KH ve HTCMT vung TNB   12-12-2011" xfId="2506"/>
    <cellStyle name="T_CTMTQG 2008_Bieu mau danh muc du an thuoc CTMTQG nam 2008_Ha Nam" xfId="2507"/>
    <cellStyle name="T_CTMTQG 2008_Bieu mau danh muc du an thuoc CTMTQG nam 2008_Ha Nam_Tinh hinh thuc hien TPCP 2013 va KH 2014" xfId="2508"/>
    <cellStyle name="T_CTMTQG 2008_Bieu mau danh muc du an thuoc CTMTQG nam 2008_KH TPCP vung TNB (03-1-2012)" xfId="2509"/>
    <cellStyle name="T_CTMTQG 2008_Bieu mau danh muc du an thuoc CTMTQG nam 2008_Tinh hinh thuc hien TPCP 2013 va KH 2014" xfId="2510"/>
    <cellStyle name="T_CTMTQG 2008_Ha Nam" xfId="2511"/>
    <cellStyle name="T_CTMTQG 2008_Ha Nam_Tinh hinh thuc hien TPCP 2013 va KH 2014" xfId="2512"/>
    <cellStyle name="T_CTMTQG 2008_Hi-Tong hop KQ phan bo KH nam 08- LD fong giao 15-11-08" xfId="2513"/>
    <cellStyle name="T_CTMTQG 2008_Hi-Tong hop KQ phan bo KH nam 08- LD fong giao 15-11-08_!1 1 bao cao giao KH ve HTCMT vung TNB   12-12-2011" xfId="2514"/>
    <cellStyle name="T_CTMTQG 2008_Hi-Tong hop KQ phan bo KH nam 08- LD fong giao 15-11-08_Ha Nam" xfId="2515"/>
    <cellStyle name="T_CTMTQG 2008_Hi-Tong hop KQ phan bo KH nam 08- LD fong giao 15-11-08_Ha Nam_Tinh hinh thuc hien TPCP 2013 va KH 2014" xfId="2516"/>
    <cellStyle name="T_CTMTQG 2008_Hi-Tong hop KQ phan bo KH nam 08- LD fong giao 15-11-08_KH TPCP vung TNB (03-1-2012)" xfId="2517"/>
    <cellStyle name="T_CTMTQG 2008_Hi-Tong hop KQ phan bo KH nam 08- LD fong giao 15-11-08_Tinh hinh thuc hien TPCP 2013 va KH 2014" xfId="2518"/>
    <cellStyle name="T_CTMTQG 2008_Ket qua thuc hien nam 2008" xfId="2519"/>
    <cellStyle name="T_CTMTQG 2008_Ket qua thuc hien nam 2008_!1 1 bao cao giao KH ve HTCMT vung TNB   12-12-2011" xfId="2520"/>
    <cellStyle name="T_CTMTQG 2008_Ket qua thuc hien nam 2008_Ha Nam" xfId="2521"/>
    <cellStyle name="T_CTMTQG 2008_Ket qua thuc hien nam 2008_Ha Nam_Tinh hinh thuc hien TPCP 2013 va KH 2014" xfId="2522"/>
    <cellStyle name="T_CTMTQG 2008_Ket qua thuc hien nam 2008_KH TPCP vung TNB (03-1-2012)" xfId="2523"/>
    <cellStyle name="T_CTMTQG 2008_Ket qua thuc hien nam 2008_Tinh hinh thuc hien TPCP 2013 va KH 2014" xfId="2524"/>
    <cellStyle name="T_CTMTQG 2008_KH TPCP vung TNB (03-1-2012)" xfId="2525"/>
    <cellStyle name="T_CTMTQG 2008_KH XDCB_2008 lan 1" xfId="2526"/>
    <cellStyle name="T_CTMTQG 2008_KH XDCB_2008 lan 1 sua ngay 27-10" xfId="2527"/>
    <cellStyle name="T_CTMTQG 2008_KH XDCB_2008 lan 1 sua ngay 27-10_!1 1 bao cao giao KH ve HTCMT vung TNB   12-12-2011" xfId="2528"/>
    <cellStyle name="T_CTMTQG 2008_KH XDCB_2008 lan 1 sua ngay 27-10_Ha Nam" xfId="2529"/>
    <cellStyle name="T_CTMTQG 2008_KH XDCB_2008 lan 1 sua ngay 27-10_Ha Nam_Tinh hinh thuc hien TPCP 2013 va KH 2014" xfId="2530"/>
    <cellStyle name="T_CTMTQG 2008_KH XDCB_2008 lan 1 sua ngay 27-10_KH TPCP vung TNB (03-1-2012)" xfId="2531"/>
    <cellStyle name="T_CTMTQG 2008_KH XDCB_2008 lan 1 sua ngay 27-10_Tinh hinh thuc hien TPCP 2013 va KH 2014" xfId="2532"/>
    <cellStyle name="T_CTMTQG 2008_KH XDCB_2008 lan 1_!1 1 bao cao giao KH ve HTCMT vung TNB   12-12-2011" xfId="2533"/>
    <cellStyle name="T_CTMTQG 2008_KH XDCB_2008 lan 1_Ha Nam" xfId="2534"/>
    <cellStyle name="T_CTMTQG 2008_KH XDCB_2008 lan 1_Ha Nam_Tinh hinh thuc hien TPCP 2013 va KH 2014" xfId="2535"/>
    <cellStyle name="T_CTMTQG 2008_KH XDCB_2008 lan 1_KH TPCP vung TNB (03-1-2012)" xfId="2536"/>
    <cellStyle name="T_CTMTQG 2008_KH XDCB_2008 lan 1_Tinh hinh thuc hien TPCP 2013 va KH 2014" xfId="2537"/>
    <cellStyle name="T_CTMTQG 2008_KH XDCB_2008 lan 2 sua ngay 10-11" xfId="2538"/>
    <cellStyle name="T_CTMTQG 2008_KH XDCB_2008 lan 2 sua ngay 10-11_!1 1 bao cao giao KH ve HTCMT vung TNB   12-12-2011" xfId="2539"/>
    <cellStyle name="T_CTMTQG 2008_KH XDCB_2008 lan 2 sua ngay 10-11_Ha Nam" xfId="2540"/>
    <cellStyle name="T_CTMTQG 2008_KH XDCB_2008 lan 2 sua ngay 10-11_Ha Nam_Tinh hinh thuc hien TPCP 2013 va KH 2014" xfId="2541"/>
    <cellStyle name="T_CTMTQG 2008_KH XDCB_2008 lan 2 sua ngay 10-11_KH TPCP vung TNB (03-1-2012)" xfId="2542"/>
    <cellStyle name="T_CTMTQG 2008_KH XDCB_2008 lan 2 sua ngay 10-11_Tinh hinh thuc hien TPCP 2013 va KH 2014" xfId="2543"/>
    <cellStyle name="T_CTMTQG 2008_Tinh hinh thuc hien TPCP 2013 va KH 2014" xfId="2544"/>
    <cellStyle name="T_danh muc chuan bi dau tu 2011 ngay 07-6-2011" xfId="2545"/>
    <cellStyle name="T_danh muc chuan bi dau tu 2011 ngay 07-6-2011_!1 1 bao cao giao KH ve HTCMT vung TNB   12-12-2011" xfId="2546"/>
    <cellStyle name="T_danh muc chuan bi dau tu 2011 ngay 07-6-2011_KH TPCP vung TNB (03-1-2012)" xfId="2547"/>
    <cellStyle name="T_Danh muc pbo nguon von XSKT, XDCB nam 2009 chuyen qua nam 2010" xfId="2548"/>
    <cellStyle name="T_Danh muc pbo nguon von XSKT, XDCB nam 2009 chuyen qua nam 2010_!1 1 bao cao giao KH ve HTCMT vung TNB   12-12-2011" xfId="2549"/>
    <cellStyle name="T_Danh muc pbo nguon von XSKT, XDCB nam 2009 chuyen qua nam 2010_KH TPCP vung TNB (03-1-2012)" xfId="2550"/>
    <cellStyle name="T_dieu chinh KH 2011 ngay 26-5-2011111" xfId="2551"/>
    <cellStyle name="T_dieu chinh KH 2011 ngay 26-5-2011111_!1 1 bao cao giao KH ve HTCMT vung TNB   12-12-2011" xfId="2552"/>
    <cellStyle name="T_dieu chinh KH 2011 ngay 26-5-2011111_KH TPCP vung TNB (03-1-2012)" xfId="2553"/>
    <cellStyle name="T_DS KCH PHAN BO VON NSDP NAM 2010" xfId="2554"/>
    <cellStyle name="T_DS KCH PHAN BO VON NSDP NAM 2010_!1 1 bao cao giao KH ve HTCMT vung TNB   12-12-2011" xfId="2555"/>
    <cellStyle name="T_DS KCH PHAN BO VON NSDP NAM 2010_KH TPCP vung TNB (03-1-2012)" xfId="2556"/>
    <cellStyle name="T_Du an khoi cong moi nam 2010" xfId="2557"/>
    <cellStyle name="T_Du an khoi cong moi nam 2010_!1 1 bao cao giao KH ve HTCMT vung TNB   12-12-2011" xfId="2558"/>
    <cellStyle name="T_Du an khoi cong moi nam 2010_Ha Nam" xfId="2559"/>
    <cellStyle name="T_Du an khoi cong moi nam 2010_Ha Nam_Tinh hinh thuc hien TPCP 2013 va KH 2014" xfId="2560"/>
    <cellStyle name="T_Du an khoi cong moi nam 2010_KH TPCP vung TNB (03-1-2012)" xfId="2561"/>
    <cellStyle name="T_Du an khoi cong moi nam 2010_Tinh hinh thuc hien TPCP 2013 va KH 2014" xfId="2562"/>
    <cellStyle name="T_DU AN TKQH VA CHUAN BI DAU TU NAM 2007 sua ngay 9-11" xfId="2563"/>
    <cellStyle name="T_DU AN TKQH VA CHUAN BI DAU TU NAM 2007 sua ngay 9-11_!1 1 bao cao giao KH ve HTCMT vung TNB   12-12-2011" xfId="2564"/>
    <cellStyle name="T_DU AN TKQH VA CHUAN BI DAU TU NAM 2007 sua ngay 9-11_Bieu mau danh muc du an thuoc CTMTQG nam 2008" xfId="2565"/>
    <cellStyle name="T_DU AN TKQH VA CHUAN BI DAU TU NAM 2007 sua ngay 9-11_Bieu mau danh muc du an thuoc CTMTQG nam 2008_!1 1 bao cao giao KH ve HTCMT vung TNB   12-12-2011" xfId="2566"/>
    <cellStyle name="T_DU AN TKQH VA CHUAN BI DAU TU NAM 2007 sua ngay 9-11_Bieu mau danh muc du an thuoc CTMTQG nam 2008_Ha Nam" xfId="2567"/>
    <cellStyle name="T_DU AN TKQH VA CHUAN BI DAU TU NAM 2007 sua ngay 9-11_Bieu mau danh muc du an thuoc CTMTQG nam 2008_Ha Nam_Tinh hinh thuc hien TPCP 2013 va KH 2014" xfId="2568"/>
    <cellStyle name="T_DU AN TKQH VA CHUAN BI DAU TU NAM 2007 sua ngay 9-11_Bieu mau danh muc du an thuoc CTMTQG nam 2008_KH TPCP vung TNB (03-1-2012)" xfId="2569"/>
    <cellStyle name="T_DU AN TKQH VA CHUAN BI DAU TU NAM 2007 sua ngay 9-11_Bieu mau danh muc du an thuoc CTMTQG nam 2008_Tinh hinh thuc hien TPCP 2013 va KH 2014" xfId="2570"/>
    <cellStyle name="T_DU AN TKQH VA CHUAN BI DAU TU NAM 2007 sua ngay 9-11_Du an khoi cong moi nam 2010" xfId="2571"/>
    <cellStyle name="T_DU AN TKQH VA CHUAN BI DAU TU NAM 2007 sua ngay 9-11_Du an khoi cong moi nam 2010_!1 1 bao cao giao KH ve HTCMT vung TNB   12-12-2011" xfId="2572"/>
    <cellStyle name="T_DU AN TKQH VA CHUAN BI DAU TU NAM 2007 sua ngay 9-11_Du an khoi cong moi nam 2010_Ha Nam" xfId="2573"/>
    <cellStyle name="T_DU AN TKQH VA CHUAN BI DAU TU NAM 2007 sua ngay 9-11_Du an khoi cong moi nam 2010_Ha Nam_Tinh hinh thuc hien TPCP 2013 va KH 2014" xfId="2574"/>
    <cellStyle name="T_DU AN TKQH VA CHUAN BI DAU TU NAM 2007 sua ngay 9-11_Du an khoi cong moi nam 2010_KH TPCP vung TNB (03-1-2012)" xfId="2575"/>
    <cellStyle name="T_DU AN TKQH VA CHUAN BI DAU TU NAM 2007 sua ngay 9-11_Du an khoi cong moi nam 2010_Tinh hinh thuc hien TPCP 2013 va KH 2014" xfId="2576"/>
    <cellStyle name="T_DU AN TKQH VA CHUAN BI DAU TU NAM 2007 sua ngay 9-11_Ha Nam" xfId="2577"/>
    <cellStyle name="T_DU AN TKQH VA CHUAN BI DAU TU NAM 2007 sua ngay 9-11_Ha Nam_Tinh hinh thuc hien TPCP 2013 va KH 2014" xfId="2578"/>
    <cellStyle name="T_DU AN TKQH VA CHUAN BI DAU TU NAM 2007 sua ngay 9-11_Ket qua phan bo von nam 2008" xfId="2579"/>
    <cellStyle name="T_DU AN TKQH VA CHUAN BI DAU TU NAM 2007 sua ngay 9-11_Ket qua phan bo von nam 2008_!1 1 bao cao giao KH ve HTCMT vung TNB   12-12-2011" xfId="2580"/>
    <cellStyle name="T_DU AN TKQH VA CHUAN BI DAU TU NAM 2007 sua ngay 9-11_Ket qua phan bo von nam 2008_Ha Nam" xfId="2581"/>
    <cellStyle name="T_DU AN TKQH VA CHUAN BI DAU TU NAM 2007 sua ngay 9-11_Ket qua phan bo von nam 2008_Ha Nam_Tinh hinh thuc hien TPCP 2013 va KH 2014" xfId="2582"/>
    <cellStyle name="T_DU AN TKQH VA CHUAN BI DAU TU NAM 2007 sua ngay 9-11_Ket qua phan bo von nam 2008_KH TPCP vung TNB (03-1-2012)" xfId="2583"/>
    <cellStyle name="T_DU AN TKQH VA CHUAN BI DAU TU NAM 2007 sua ngay 9-11_Ket qua phan bo von nam 2008_Tinh hinh thuc hien TPCP 2013 va KH 2014" xfId="2584"/>
    <cellStyle name="T_DU AN TKQH VA CHUAN BI DAU TU NAM 2007 sua ngay 9-11_KH TPCP vung TNB (03-1-2012)" xfId="2585"/>
    <cellStyle name="T_DU AN TKQH VA CHUAN BI DAU TU NAM 2007 sua ngay 9-11_KH XDCB_2008 lan 2 sua ngay 10-11" xfId="2586"/>
    <cellStyle name="T_DU AN TKQH VA CHUAN BI DAU TU NAM 2007 sua ngay 9-11_KH XDCB_2008 lan 2 sua ngay 10-11_!1 1 bao cao giao KH ve HTCMT vung TNB   12-12-2011" xfId="2587"/>
    <cellStyle name="T_DU AN TKQH VA CHUAN BI DAU TU NAM 2007 sua ngay 9-11_KH XDCB_2008 lan 2 sua ngay 10-11_Ha Nam" xfId="2588"/>
    <cellStyle name="T_DU AN TKQH VA CHUAN BI DAU TU NAM 2007 sua ngay 9-11_KH XDCB_2008 lan 2 sua ngay 10-11_Ha Nam_Tinh hinh thuc hien TPCP 2013 va KH 2014" xfId="2589"/>
    <cellStyle name="T_DU AN TKQH VA CHUAN BI DAU TU NAM 2007 sua ngay 9-11_KH XDCB_2008 lan 2 sua ngay 10-11_KH TPCP vung TNB (03-1-2012)" xfId="2590"/>
    <cellStyle name="T_DU AN TKQH VA CHUAN BI DAU TU NAM 2007 sua ngay 9-11_KH XDCB_2008 lan 2 sua ngay 10-11_Tinh hinh thuc hien TPCP 2013 va KH 2014" xfId="2591"/>
    <cellStyle name="T_DU AN TKQH VA CHUAN BI DAU TU NAM 2007 sua ngay 9-11_Tinh hinh thuc hien TPCP 2013 va KH 2014" xfId="2592"/>
    <cellStyle name="T_du toan dieu chinh  20-8-2006" xfId="2593"/>
    <cellStyle name="T_du toan dieu chinh  20-8-2006_!1 1 bao cao giao KH ve HTCMT vung TNB   12-12-2011" xfId="2594"/>
    <cellStyle name="T_du toan dieu chinh  20-8-2006_Bieu4HTMT" xfId="2595"/>
    <cellStyle name="T_du toan dieu chinh  20-8-2006_Bieu4HTMT_!1 1 bao cao giao KH ve HTCMT vung TNB   12-12-2011" xfId="2596"/>
    <cellStyle name="T_du toan dieu chinh  20-8-2006_Bieu4HTMT_KH TPCP vung TNB (03-1-2012)" xfId="2597"/>
    <cellStyle name="T_du toan dieu chinh  20-8-2006_Ha Nam" xfId="2598"/>
    <cellStyle name="T_du toan dieu chinh  20-8-2006_KH TPCP vung TNB (03-1-2012)" xfId="2599"/>
    <cellStyle name="T_giao KH 2011 ngay 10-12-2010" xfId="2600"/>
    <cellStyle name="T_giao KH 2011 ngay 10-12-2010_!1 1 bao cao giao KH ve HTCMT vung TNB   12-12-2011" xfId="2601"/>
    <cellStyle name="T_giao KH 2011 ngay 10-12-2010_KH TPCP vung TNB (03-1-2012)" xfId="2602"/>
    <cellStyle name="T_Ha Nam" xfId="2603"/>
    <cellStyle name="T_Ht-PTq1-03" xfId="2604"/>
    <cellStyle name="T_Ht-PTq1-03_!1 1 bao cao giao KH ve HTCMT vung TNB   12-12-2011" xfId="2605"/>
    <cellStyle name="T_Ht-PTq1-03_Ha Nam" xfId="2606"/>
    <cellStyle name="T_Ht-PTq1-03_kien giang 2" xfId="2607"/>
    <cellStyle name="T_Ke hoach KTXH  nam 2009_PKT thang 11 nam 2008" xfId="2608"/>
    <cellStyle name="T_Ke hoach KTXH  nam 2009_PKT thang 11 nam 2008_!1 1 bao cao giao KH ve HTCMT vung TNB   12-12-2011" xfId="2609"/>
    <cellStyle name="T_Ke hoach KTXH  nam 2009_PKT thang 11 nam 2008_Ha Nam" xfId="2610"/>
    <cellStyle name="T_Ke hoach KTXH  nam 2009_PKT thang 11 nam 2008_Ha Nam_Tinh hinh thuc hien TPCP 2013 va KH 2014" xfId="2611"/>
    <cellStyle name="T_Ke hoach KTXH  nam 2009_PKT thang 11 nam 2008_KH TPCP vung TNB (03-1-2012)" xfId="2612"/>
    <cellStyle name="T_Ke hoach KTXH  nam 2009_PKT thang 11 nam 2008_Tinh hinh thuc hien TPCP 2013 va KH 2014" xfId="2613"/>
    <cellStyle name="T_Ket qua dau thau" xfId="2614"/>
    <cellStyle name="T_Ket qua dau thau_!1 1 bao cao giao KH ve HTCMT vung TNB   12-12-2011" xfId="2615"/>
    <cellStyle name="T_Ket qua dau thau_Ha Nam" xfId="2616"/>
    <cellStyle name="T_Ket qua dau thau_Ha Nam_Tinh hinh thuc hien TPCP 2013 va KH 2014" xfId="2617"/>
    <cellStyle name="T_Ket qua dau thau_KH TPCP vung TNB (03-1-2012)" xfId="2618"/>
    <cellStyle name="T_Ket qua dau thau_Tinh hinh thuc hien TPCP 2013 va KH 2014" xfId="2619"/>
    <cellStyle name="T_Ket qua phan bo von nam 2008" xfId="2620"/>
    <cellStyle name="T_Ket qua phan bo von nam 2008_!1 1 bao cao giao KH ve HTCMT vung TNB   12-12-2011" xfId="2621"/>
    <cellStyle name="T_Ket qua phan bo von nam 2008_Ha Nam" xfId="2622"/>
    <cellStyle name="T_Ket qua phan bo von nam 2008_Ha Nam_Tinh hinh thuc hien TPCP 2013 va KH 2014" xfId="2623"/>
    <cellStyle name="T_Ket qua phan bo von nam 2008_KH TPCP vung TNB (03-1-2012)" xfId="2624"/>
    <cellStyle name="T_Ket qua phan bo von nam 2008_Tinh hinh thuc hien TPCP 2013 va KH 2014" xfId="2625"/>
    <cellStyle name="T_KH TPCP vung TNB (03-1-2012)" xfId="2626"/>
    <cellStyle name="T_KH XDCB_2008 lan 2 sua ngay 10-11" xfId="2627"/>
    <cellStyle name="T_KH XDCB_2008 lan 2 sua ngay 10-11_!1 1 bao cao giao KH ve HTCMT vung TNB   12-12-2011" xfId="2628"/>
    <cellStyle name="T_KH XDCB_2008 lan 2 sua ngay 10-11_Ha Nam" xfId="2629"/>
    <cellStyle name="T_KH XDCB_2008 lan 2 sua ngay 10-11_Ha Nam_Tinh hinh thuc hien TPCP 2013 va KH 2014" xfId="2630"/>
    <cellStyle name="T_KH XDCB_2008 lan 2 sua ngay 10-11_KH TPCP vung TNB (03-1-2012)" xfId="2631"/>
    <cellStyle name="T_KH XDCB_2008 lan 2 sua ngay 10-11_Tinh hinh thuc hien TPCP 2013 va KH 2014" xfId="2632"/>
    <cellStyle name="T_kien giang 2" xfId="2633"/>
    <cellStyle name="T_Me_Tri_6_07" xfId="2634"/>
    <cellStyle name="T_Me_Tri_6_07_!1 1 bao cao giao KH ve HTCMT vung TNB   12-12-2011" xfId="2635"/>
    <cellStyle name="T_Me_Tri_6_07_Bieu4HTMT" xfId="2636"/>
    <cellStyle name="T_Me_Tri_6_07_Bieu4HTMT_!1 1 bao cao giao KH ve HTCMT vung TNB   12-12-2011" xfId="2637"/>
    <cellStyle name="T_Me_Tri_6_07_Bieu4HTMT_KH TPCP vung TNB (03-1-2012)" xfId="2638"/>
    <cellStyle name="T_Me_Tri_6_07_Ha Nam" xfId="2639"/>
    <cellStyle name="T_Me_Tri_6_07_KH TPCP vung TNB (03-1-2012)" xfId="2640"/>
    <cellStyle name="T_N2 thay dat (N1-1)" xfId="2641"/>
    <cellStyle name="T_N2 thay dat (N1-1)_!1 1 bao cao giao KH ve HTCMT vung TNB   12-12-2011" xfId="2642"/>
    <cellStyle name="T_N2 thay dat (N1-1)_Bieu4HTMT" xfId="2643"/>
    <cellStyle name="T_N2 thay dat (N1-1)_Bieu4HTMT_!1 1 bao cao giao KH ve HTCMT vung TNB   12-12-2011" xfId="2644"/>
    <cellStyle name="T_N2 thay dat (N1-1)_Bieu4HTMT_KH TPCP vung TNB (03-1-2012)" xfId="2645"/>
    <cellStyle name="T_N2 thay dat (N1-1)_Ha Nam" xfId="2646"/>
    <cellStyle name="T_N2 thay dat (N1-1)_KH TPCP vung TNB (03-1-2012)" xfId="2647"/>
    <cellStyle name="T_Phuong an can doi nam 2008" xfId="2648"/>
    <cellStyle name="T_Phuong an can doi nam 2008_!1 1 bao cao giao KH ve HTCMT vung TNB   12-12-2011" xfId="2649"/>
    <cellStyle name="T_Phuong an can doi nam 2008_Ha Nam" xfId="2650"/>
    <cellStyle name="T_Phuong an can doi nam 2008_Ha Nam_Tinh hinh thuc hien TPCP 2013 va KH 2014" xfId="2651"/>
    <cellStyle name="T_Phuong an can doi nam 2008_KH TPCP vung TNB (03-1-2012)" xfId="2652"/>
    <cellStyle name="T_Phuong an can doi nam 2008_Tinh hinh thuc hien TPCP 2013 va KH 2014" xfId="2653"/>
    <cellStyle name="T_Seagame(BTL)" xfId="2654"/>
    <cellStyle name="T_So GTVT" xfId="2655"/>
    <cellStyle name="T_So GTVT_!1 1 bao cao giao KH ve HTCMT vung TNB   12-12-2011" xfId="2656"/>
    <cellStyle name="T_So GTVT_Ha Nam" xfId="2657"/>
    <cellStyle name="T_So GTVT_Ha Nam_Tinh hinh thuc hien TPCP 2013 va KH 2014" xfId="2658"/>
    <cellStyle name="T_So GTVT_KH TPCP vung TNB (03-1-2012)" xfId="2659"/>
    <cellStyle name="T_So GTVT_Tinh hinh thuc hien TPCP 2013 va KH 2014" xfId="2660"/>
    <cellStyle name="T_TDT + duong(8-5-07)" xfId="2661"/>
    <cellStyle name="T_TDT + duong(8-5-07)_!1 1 bao cao giao KH ve HTCMT vung TNB   12-12-2011" xfId="2662"/>
    <cellStyle name="T_TDT + duong(8-5-07)_Bieu4HTMT" xfId="2663"/>
    <cellStyle name="T_TDT + duong(8-5-07)_Bieu4HTMT_!1 1 bao cao giao KH ve HTCMT vung TNB   12-12-2011" xfId="2664"/>
    <cellStyle name="T_TDT + duong(8-5-07)_Bieu4HTMT_KH TPCP vung TNB (03-1-2012)" xfId="2665"/>
    <cellStyle name="T_TDT + duong(8-5-07)_Ha Nam" xfId="2666"/>
    <cellStyle name="T_TDT + duong(8-5-07)_KH TPCP vung TNB (03-1-2012)" xfId="2667"/>
    <cellStyle name="T_tham_tra_du_toan" xfId="2668"/>
    <cellStyle name="T_tham_tra_du_toan_!1 1 bao cao giao KH ve HTCMT vung TNB   12-12-2011" xfId="2669"/>
    <cellStyle name="T_tham_tra_du_toan_Bieu4HTMT" xfId="2670"/>
    <cellStyle name="T_tham_tra_du_toan_Bieu4HTMT_!1 1 bao cao giao KH ve HTCMT vung TNB   12-12-2011" xfId="2671"/>
    <cellStyle name="T_tham_tra_du_toan_Bieu4HTMT_KH TPCP vung TNB (03-1-2012)" xfId="2672"/>
    <cellStyle name="T_tham_tra_du_toan_Ha Nam" xfId="2673"/>
    <cellStyle name="T_tham_tra_du_toan_KH TPCP vung TNB (03-1-2012)" xfId="2674"/>
    <cellStyle name="T_Thiet bi" xfId="2675"/>
    <cellStyle name="T_Thiet bi_!1 1 bao cao giao KH ve HTCMT vung TNB   12-12-2011" xfId="2676"/>
    <cellStyle name="T_Thiet bi_Bieu4HTMT" xfId="2677"/>
    <cellStyle name="T_Thiet bi_Bieu4HTMT_!1 1 bao cao giao KH ve HTCMT vung TNB   12-12-2011" xfId="2678"/>
    <cellStyle name="T_Thiet bi_Bieu4HTMT_KH TPCP vung TNB (03-1-2012)" xfId="2679"/>
    <cellStyle name="T_Thiet bi_Ha Nam" xfId="2680"/>
    <cellStyle name="T_Thiet bi_KH TPCP vung TNB (03-1-2012)" xfId="2681"/>
    <cellStyle name="T_TK_HT" xfId="2682"/>
    <cellStyle name="T_XDCB thang 12.2010" xfId="2683"/>
    <cellStyle name="T_XDCB thang 12.2010_!1 1 bao cao giao KH ve HTCMT vung TNB   12-12-2011" xfId="2684"/>
    <cellStyle name="T_XDCB thang 12.2010_KH TPCP vung TNB (03-1-2012)" xfId="2685"/>
    <cellStyle name="T_ÿÿÿÿÿ" xfId="2686"/>
    <cellStyle name="T_ÿÿÿÿÿ_!1 1 bao cao giao KH ve HTCMT vung TNB   12-12-2011" xfId="2687"/>
    <cellStyle name="T_ÿÿÿÿÿ_Bieu 15" xfId="2688"/>
    <cellStyle name="T_ÿÿÿÿÿ_Bieu 9 - TH No XDCB" xfId="2689"/>
    <cellStyle name="T_ÿÿÿÿÿ_Bieu mau cong trinh khoi cong moi 3-4" xfId="2690"/>
    <cellStyle name="T_ÿÿÿÿÿ_Bieu mau cong trinh khoi cong moi 3-4_!1 1 bao cao giao KH ve HTCMT vung TNB   12-12-2011" xfId="2691"/>
    <cellStyle name="T_ÿÿÿÿÿ_Bieu mau cong trinh khoi cong moi 3-4_KH TPCP vung TNB (03-1-2012)" xfId="2692"/>
    <cellStyle name="T_ÿÿÿÿÿ_Bieu3ODA" xfId="2693"/>
    <cellStyle name="T_ÿÿÿÿÿ_Bieu3ODA_!1 1 bao cao giao KH ve HTCMT vung TNB   12-12-2011" xfId="2694"/>
    <cellStyle name="T_ÿÿÿÿÿ_Bieu3ODA_KH TPCP vung TNB (03-1-2012)" xfId="2695"/>
    <cellStyle name="T_ÿÿÿÿÿ_Bieu4HTMT" xfId="2696"/>
    <cellStyle name="T_ÿÿÿÿÿ_Bieu4HTMT_!1 1 bao cao giao KH ve HTCMT vung TNB   12-12-2011" xfId="2697"/>
    <cellStyle name="T_ÿÿÿÿÿ_Bieu4HTMT_KH TPCP vung TNB (03-1-2012)" xfId="2698"/>
    <cellStyle name="T_ÿÿÿÿÿ_Ha Nam" xfId="2699"/>
    <cellStyle name="T_ÿÿÿÿÿ_KH TPCP vung TNB (03-1-2012)" xfId="2700"/>
    <cellStyle name="T_ÿÿÿÿÿ_kien giang 2" xfId="2701"/>
    <cellStyle name="Text Indent A" xfId="2702"/>
    <cellStyle name="Text Indent B" xfId="2703"/>
    <cellStyle name="Text Indent B 2" xfId="2704"/>
    <cellStyle name="Text Indent C" xfId="2705"/>
    <cellStyle name="Text Indent C 2" xfId="2706"/>
    <cellStyle name="th" xfId="2707"/>
    <cellStyle name="th 2" xfId="2708"/>
    <cellStyle name="th_Bieu 15" xfId="2709"/>
    <cellStyle name="than" xfId="2710"/>
    <cellStyle name="þ_x001d_ð¤_x000c_¯þ_x0014__x000a_¨þU_x0001_À_x0004_ _x0015__x000f__x0001__x0001_" xfId="2711"/>
    <cellStyle name="þ_x001d_ð¤_x000c_¯þ_x0014__x000a_¨þU_x0001_À_x0004_ _x0015__x000f__x0001__x0001_ 2" xfId="2712"/>
    <cellStyle name="þ_x001d_ð¤_x000c_¯þ_x0014__x000d_¨þU_x0001_À_x0004_ _x0015__x000f__x0001__x0001_" xfId="2713"/>
    <cellStyle name="þ_x001d_ð·_x000c_æþ'_x000a_ßþU_x0001_Ø_x0005_ü_x0014__x0007__x0001__x0001_" xfId="2714"/>
    <cellStyle name="þ_x001d_ð·_x000c_æþ'_x000d_ßþU_x0001_Ø_x0005_ü_x0014__x0007__x0001__x0001_" xfId="2715"/>
    <cellStyle name="þ_x001d_ðÇ%Uý—&amp;Hý9_x0008_Ÿ s_x000a__x0007__x0001__x0001_" xfId="2716"/>
    <cellStyle name="þ_x001d_ðÇ%Uý—&amp;Hý9_x0008_Ÿ s_x000a__x0007__x0001__x0001_ 2" xfId="2717"/>
    <cellStyle name="þ_x001d_ðK_x000c_Fý_x001b__x000a_9ýU_x0001_Ð_x0008_¦)_x0007__x0001__x0001_" xfId="2718"/>
    <cellStyle name="þ_x001d_ðK_x000c_Fý_x001b__x000d_9ýU_x0001_Ð_x0008_¦)_x0007__x0001__x0001_" xfId="2719"/>
    <cellStyle name="thuong-10" xfId="2720"/>
    <cellStyle name="thuong-11" xfId="2721"/>
    <cellStyle name="Thuyet minh" xfId="2722"/>
    <cellStyle name="Tien1" xfId="2723"/>
    <cellStyle name="Tieu_de_2" xfId="2724"/>
    <cellStyle name="Times New Roman" xfId="2725"/>
    <cellStyle name="tit1" xfId="2726"/>
    <cellStyle name="tit2" xfId="2727"/>
    <cellStyle name="tit3" xfId="2728"/>
    <cellStyle name="tit4" xfId="2729"/>
    <cellStyle name="Title 2" xfId="2730"/>
    <cellStyle name="Tong so" xfId="28"/>
    <cellStyle name="tong so 1" xfId="29"/>
    <cellStyle name="Tongcong" xfId="2731"/>
    <cellStyle name="Total 2" xfId="2732"/>
    <cellStyle name="trang" xfId="2733"/>
    <cellStyle name="tt1" xfId="2734"/>
    <cellStyle name="tt1 2" xfId="2735"/>
    <cellStyle name="Tusental (0)_pldt" xfId="2736"/>
    <cellStyle name="Tusental_pldt" xfId="2737"/>
    <cellStyle name="ux_3_¼­¿ï-¾È»ê" xfId="2738"/>
    <cellStyle name="Valuta (0)_pldt" xfId="2739"/>
    <cellStyle name="Valuta_pldt" xfId="2740"/>
    <cellStyle name="VANG1" xfId="2741"/>
    <cellStyle name="viet" xfId="2742"/>
    <cellStyle name="viet 2" xfId="2743"/>
    <cellStyle name="viet_Bieu 15" xfId="2744"/>
    <cellStyle name="viet2" xfId="2745"/>
    <cellStyle name="viet2 2" xfId="2746"/>
    <cellStyle name="viet2_Bieu 15" xfId="2747"/>
    <cellStyle name="VN new romanNormal" xfId="2748"/>
    <cellStyle name="VN new romanNormal 2" xfId="2749"/>
    <cellStyle name="Vn Time 13" xfId="2750"/>
    <cellStyle name="Vn Time 14" xfId="2751"/>
    <cellStyle name="Vn Time 14 2" xfId="2752"/>
    <cellStyle name="VN time new roman" xfId="2753"/>
    <cellStyle name="VN time new roman 2" xfId="2754"/>
    <cellStyle name="vnbo" xfId="2755"/>
    <cellStyle name="vnhead1" xfId="2756"/>
    <cellStyle name="vnhead2" xfId="2757"/>
    <cellStyle name="vnhead3" xfId="2758"/>
    <cellStyle name="vnhead4" xfId="2759"/>
    <cellStyle name="vntxt1" xfId="2760"/>
    <cellStyle name="vntxt2" xfId="2761"/>
    <cellStyle name="W?hrung [0]_35ERI8T2gbIEMixb4v26icuOo" xfId="2762"/>
    <cellStyle name="W?hrung_35ERI8T2gbIEMixb4v26icuOo" xfId="2763"/>
    <cellStyle name="Währung [0]_ALLE_ITEMS_280800_EV_NL" xfId="2764"/>
    <cellStyle name="Währung_AKE_100N" xfId="2765"/>
    <cellStyle name="Walutowy [0]_Invoices2001Slovakia" xfId="2766"/>
    <cellStyle name="Walutowy_Invoices2001Slovakia" xfId="2767"/>
    <cellStyle name="Warning Text 2" xfId="2768"/>
    <cellStyle name="wrap" xfId="2769"/>
    <cellStyle name="Wไhrung [0]_35ERI8T2gbIEMixb4v26icuOo" xfId="2770"/>
    <cellStyle name="Wไhrung_35ERI8T2gbIEMixb4v26icuOo" xfId="2771"/>
    <cellStyle name="xuan" xfId="30"/>
    <cellStyle name="y" xfId="2772"/>
    <cellStyle name="Ý kh¸c_B¶ng 1 (2)" xfId="2773"/>
    <cellStyle name="เครื่องหมายสกุลเงิน [0]_FTC_OFFER" xfId="2774"/>
    <cellStyle name="เครื่องหมายสกุลเงิน_FTC_OFFER" xfId="2775"/>
    <cellStyle name="ปกติ_FTC_OFFER" xfId="2776"/>
    <cellStyle name=" [0.00]_ Att. 1- Cover" xfId="31"/>
    <cellStyle name="_ Att. 1- Cover" xfId="32"/>
    <cellStyle name="?_ Att. 1- Cover" xfId="33"/>
    <cellStyle name="똿뗦먛귟 [0.00]_PRODUCT DETAIL Q1" xfId="34"/>
    <cellStyle name="똿뗦먛귟_PRODUCT DETAIL Q1" xfId="35"/>
    <cellStyle name="믅됞 [0.00]_PRODUCT DETAIL Q1" xfId="36"/>
    <cellStyle name="믅됞_PRODUCT DETAIL Q1" xfId="37"/>
    <cellStyle name="백분율_††††† " xfId="2777"/>
    <cellStyle name="뷭?_BOOKSHIP" xfId="38"/>
    <cellStyle name="안건회계법인" xfId="2778"/>
    <cellStyle name="콤마 [ - 유형1" xfId="2779"/>
    <cellStyle name="콤마 [ - 유형2" xfId="2780"/>
    <cellStyle name="콤마 [ - 유형3" xfId="2781"/>
    <cellStyle name="콤마 [ - 유형4" xfId="2782"/>
    <cellStyle name="콤마 [ - 유형5" xfId="2783"/>
    <cellStyle name="콤마 [ - 유형6" xfId="2784"/>
    <cellStyle name="콤마 [ - 유형7" xfId="2785"/>
    <cellStyle name="콤마 [ - 유형8" xfId="2786"/>
    <cellStyle name="콤마 [0]_ 비목별 월별기술 " xfId="2787"/>
    <cellStyle name="콤마_ 비목별 월별기술 " xfId="2788"/>
    <cellStyle name="통화 [0]_††††† " xfId="2789"/>
    <cellStyle name="통화_††††† " xfId="2790"/>
    <cellStyle name="표준_ 97년 경영분석(안)" xfId="2791"/>
    <cellStyle name="표줠_Sheet1_1_총괄표 (수출입) (2)" xfId="2792"/>
    <cellStyle name="一般_00Q3902REV.1" xfId="39"/>
    <cellStyle name="千分位[0]_00Q3902REV.1" xfId="40"/>
    <cellStyle name="千分位_00Q3902REV.1" xfId="41"/>
    <cellStyle name="桁区切り [0.00]_BE-BQ" xfId="2793"/>
    <cellStyle name="桁区切り_BE-BQ" xfId="2794"/>
    <cellStyle name="標準_(A1)BOQ " xfId="2795"/>
    <cellStyle name="貨幣 [0]_00Q3902REV.1" xfId="42"/>
    <cellStyle name="貨幣[0]_BRE" xfId="43"/>
    <cellStyle name="貨幣_00Q3902REV.1" xfId="44"/>
    <cellStyle name="通貨 [0.00]_BE-BQ" xfId="2796"/>
    <cellStyle name="通貨_BE-BQ" xfId="27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20HAI\HAI-Documents\Hai%20-%20TH\Cong%20van%20-%20Bao%20cao\2017\KT-XH\07.7.17%20Bieu%20chi%20tieu%20KT-XH%206%20thang%20dau%20na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soat chi tieu KT 6 thang2017"/>
    </sheetNames>
    <sheetDataSet>
      <sheetData sheetId="0">
        <row r="43">
          <cell r="D43">
            <v>5546045</v>
          </cell>
        </row>
        <row r="44">
          <cell r="D44">
            <v>2021970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Q412"/>
  <sheetViews>
    <sheetView zoomScale="55" zoomScaleNormal="55" workbookViewId="0">
      <pane xSplit="2" ySplit="8" topLeftCell="C9" activePane="bottomRight" state="frozen"/>
      <selection activeCell="C21" sqref="C21"/>
      <selection pane="topRight" activeCell="C21" sqref="C21"/>
      <selection pane="bottomLeft" activeCell="C21" sqref="C21"/>
      <selection pane="bottomRight" activeCell="C21" sqref="C21"/>
    </sheetView>
  </sheetViews>
  <sheetFormatPr defaultRowHeight="18.75"/>
  <cols>
    <col min="1" max="1" width="4.5" style="6" customWidth="1"/>
    <col min="2" max="2" width="24.625" style="7" customWidth="1"/>
    <col min="3" max="5" width="7.625" style="8" customWidth="1"/>
    <col min="6" max="6" width="11.75" style="8" customWidth="1"/>
    <col min="7" max="10" width="7.625" style="9" customWidth="1"/>
    <col min="11" max="11" width="7.875" style="9" hidden="1" customWidth="1"/>
    <col min="12" max="13" width="8.125" style="9" hidden="1" customWidth="1"/>
    <col min="14" max="14" width="8.25" style="9" hidden="1" customWidth="1"/>
    <col min="15" max="15" width="7.625" style="9" hidden="1" customWidth="1"/>
    <col min="16" max="16" width="8.25" style="9" hidden="1" customWidth="1"/>
    <col min="17" max="17" width="8.75" style="9" hidden="1" customWidth="1"/>
    <col min="18" max="18" width="8.125" style="9" hidden="1" customWidth="1"/>
    <col min="19" max="22" width="7.625" style="9" customWidth="1"/>
    <col min="23" max="23" width="8" style="9" customWidth="1"/>
    <col min="24" max="24" width="9" style="9"/>
    <col min="25" max="25" width="9.25" style="9" customWidth="1"/>
    <col min="26" max="26" width="8.625" style="9" customWidth="1"/>
    <col min="27" max="27" width="7.625" style="9" customWidth="1"/>
    <col min="28" max="28" width="8.25" style="9" customWidth="1"/>
    <col min="29" max="29" width="8.75" style="9" customWidth="1"/>
    <col min="30" max="30" width="8.125" style="9" customWidth="1"/>
    <col min="31" max="31" width="8" style="9" customWidth="1"/>
    <col min="32" max="32" width="9" style="9"/>
    <col min="33" max="33" width="9.25" style="9" customWidth="1"/>
    <col min="34" max="34" width="8.625" style="9" customWidth="1"/>
    <col min="35" max="35" width="7.625" style="9" customWidth="1"/>
    <col min="36" max="36" width="8.25" style="9" customWidth="1"/>
    <col min="37" max="37" width="8.75" style="9" customWidth="1"/>
    <col min="38" max="38" width="8.125" style="9" customWidth="1"/>
    <col min="39" max="42" width="7.625" style="9" customWidth="1"/>
    <col min="43" max="43" width="7" style="9" customWidth="1"/>
    <col min="44" max="16384" width="9" style="5"/>
  </cols>
  <sheetData>
    <row r="1" spans="1:43" s="41" customFormat="1" ht="32.25" customHeight="1">
      <c r="A1" s="89" t="s">
        <v>95</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88"/>
      <c r="AF1" s="42"/>
      <c r="AG1" s="42"/>
      <c r="AH1" s="42"/>
      <c r="AI1" s="42"/>
      <c r="AJ1" s="42"/>
      <c r="AK1" s="42"/>
      <c r="AL1" s="42"/>
      <c r="AM1" s="42"/>
      <c r="AN1" s="42"/>
      <c r="AO1" s="42"/>
      <c r="AP1" s="42"/>
      <c r="AQ1" s="88" t="s">
        <v>79</v>
      </c>
    </row>
    <row r="2" spans="1:43" ht="42" customHeight="1">
      <c r="A2" s="378" t="s">
        <v>45</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row>
    <row r="3" spans="1:43" s="10" customFormat="1" ht="35.450000000000003" customHeight="1">
      <c r="A3" s="379" t="s">
        <v>12</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row>
    <row r="4" spans="1:43" s="12" customFormat="1" ht="43.5" customHeight="1">
      <c r="A4" s="380" t="s">
        <v>0</v>
      </c>
      <c r="B4" s="380" t="s">
        <v>46</v>
      </c>
      <c r="C4" s="380" t="s">
        <v>47</v>
      </c>
      <c r="D4" s="380" t="s">
        <v>48</v>
      </c>
      <c r="E4" s="380" t="s">
        <v>49</v>
      </c>
      <c r="F4" s="371" t="s">
        <v>50</v>
      </c>
      <c r="G4" s="371"/>
      <c r="H4" s="371"/>
      <c r="I4" s="371"/>
      <c r="J4" s="371"/>
      <c r="K4" s="365" t="s">
        <v>51</v>
      </c>
      <c r="L4" s="365"/>
      <c r="M4" s="365"/>
      <c r="N4" s="365"/>
      <c r="O4" s="365" t="s">
        <v>52</v>
      </c>
      <c r="P4" s="365"/>
      <c r="Q4" s="365"/>
      <c r="R4" s="365"/>
      <c r="S4" s="375" t="s">
        <v>42</v>
      </c>
      <c r="T4" s="376"/>
      <c r="U4" s="376"/>
      <c r="V4" s="377"/>
      <c r="W4" s="372" t="s">
        <v>98</v>
      </c>
      <c r="X4" s="373"/>
      <c r="Y4" s="373"/>
      <c r="Z4" s="374"/>
      <c r="AA4" s="372" t="s">
        <v>99</v>
      </c>
      <c r="AB4" s="373"/>
      <c r="AC4" s="373"/>
      <c r="AD4" s="374"/>
      <c r="AE4" s="372" t="s">
        <v>100</v>
      </c>
      <c r="AF4" s="373"/>
      <c r="AG4" s="373"/>
      <c r="AH4" s="374"/>
      <c r="AI4" s="372" t="s">
        <v>101</v>
      </c>
      <c r="AJ4" s="373"/>
      <c r="AK4" s="373"/>
      <c r="AL4" s="374"/>
      <c r="AM4" s="375" t="s">
        <v>102</v>
      </c>
      <c r="AN4" s="376"/>
      <c r="AO4" s="376"/>
      <c r="AP4" s="377"/>
      <c r="AQ4" s="368" t="s">
        <v>16</v>
      </c>
    </row>
    <row r="5" spans="1:43" s="12" customFormat="1" ht="43.5" customHeight="1">
      <c r="A5" s="381"/>
      <c r="B5" s="381"/>
      <c r="C5" s="381"/>
      <c r="D5" s="381"/>
      <c r="E5" s="381"/>
      <c r="F5" s="371" t="s">
        <v>53</v>
      </c>
      <c r="G5" s="371" t="s">
        <v>54</v>
      </c>
      <c r="H5" s="371"/>
      <c r="I5" s="371"/>
      <c r="J5" s="371"/>
      <c r="K5" s="365" t="s">
        <v>11</v>
      </c>
      <c r="L5" s="365" t="s">
        <v>55</v>
      </c>
      <c r="M5" s="365"/>
      <c r="N5" s="365"/>
      <c r="O5" s="365" t="s">
        <v>11</v>
      </c>
      <c r="P5" s="365" t="s">
        <v>55</v>
      </c>
      <c r="Q5" s="365"/>
      <c r="R5" s="365"/>
      <c r="S5" s="365" t="s">
        <v>11</v>
      </c>
      <c r="T5" s="365" t="s">
        <v>56</v>
      </c>
      <c r="U5" s="365"/>
      <c r="V5" s="365"/>
      <c r="W5" s="365" t="s">
        <v>11</v>
      </c>
      <c r="X5" s="365" t="s">
        <v>55</v>
      </c>
      <c r="Y5" s="365"/>
      <c r="Z5" s="365"/>
      <c r="AA5" s="365" t="s">
        <v>11</v>
      </c>
      <c r="AB5" s="365" t="s">
        <v>55</v>
      </c>
      <c r="AC5" s="365"/>
      <c r="AD5" s="365"/>
      <c r="AE5" s="365" t="s">
        <v>11</v>
      </c>
      <c r="AF5" s="365" t="s">
        <v>55</v>
      </c>
      <c r="AG5" s="365"/>
      <c r="AH5" s="365"/>
      <c r="AI5" s="365" t="s">
        <v>11</v>
      </c>
      <c r="AJ5" s="365" t="s">
        <v>55</v>
      </c>
      <c r="AK5" s="365"/>
      <c r="AL5" s="365"/>
      <c r="AM5" s="365" t="s">
        <v>11</v>
      </c>
      <c r="AN5" s="365" t="s">
        <v>56</v>
      </c>
      <c r="AO5" s="365"/>
      <c r="AP5" s="365"/>
      <c r="AQ5" s="369"/>
    </row>
    <row r="6" spans="1:43" s="12" customFormat="1" ht="43.5" customHeight="1">
      <c r="A6" s="369"/>
      <c r="B6" s="369"/>
      <c r="C6" s="369"/>
      <c r="D6" s="369"/>
      <c r="E6" s="369"/>
      <c r="F6" s="365"/>
      <c r="G6" s="365" t="s">
        <v>11</v>
      </c>
      <c r="H6" s="365" t="s">
        <v>57</v>
      </c>
      <c r="I6" s="367"/>
      <c r="J6" s="367"/>
      <c r="K6" s="365"/>
      <c r="L6" s="365" t="s">
        <v>11</v>
      </c>
      <c r="M6" s="365" t="s">
        <v>58</v>
      </c>
      <c r="N6" s="365" t="s">
        <v>59</v>
      </c>
      <c r="O6" s="365"/>
      <c r="P6" s="365" t="s">
        <v>11</v>
      </c>
      <c r="Q6" s="365" t="s">
        <v>58</v>
      </c>
      <c r="R6" s="365" t="s">
        <v>59</v>
      </c>
      <c r="S6" s="365"/>
      <c r="T6" s="365" t="s">
        <v>11</v>
      </c>
      <c r="U6" s="365" t="s">
        <v>58</v>
      </c>
      <c r="V6" s="365" t="s">
        <v>59</v>
      </c>
      <c r="W6" s="365"/>
      <c r="X6" s="365" t="s">
        <v>11</v>
      </c>
      <c r="Y6" s="365" t="s">
        <v>58</v>
      </c>
      <c r="Z6" s="365" t="s">
        <v>59</v>
      </c>
      <c r="AA6" s="365"/>
      <c r="AB6" s="365" t="s">
        <v>11</v>
      </c>
      <c r="AC6" s="365" t="s">
        <v>58</v>
      </c>
      <c r="AD6" s="365" t="s">
        <v>59</v>
      </c>
      <c r="AE6" s="365"/>
      <c r="AF6" s="365" t="s">
        <v>11</v>
      </c>
      <c r="AG6" s="365" t="s">
        <v>58</v>
      </c>
      <c r="AH6" s="365" t="s">
        <v>59</v>
      </c>
      <c r="AI6" s="365"/>
      <c r="AJ6" s="365" t="s">
        <v>11</v>
      </c>
      <c r="AK6" s="365" t="s">
        <v>58</v>
      </c>
      <c r="AL6" s="365" t="s">
        <v>59</v>
      </c>
      <c r="AM6" s="365"/>
      <c r="AN6" s="365" t="s">
        <v>11</v>
      </c>
      <c r="AO6" s="365" t="s">
        <v>58</v>
      </c>
      <c r="AP6" s="365" t="s">
        <v>59</v>
      </c>
      <c r="AQ6" s="369"/>
    </row>
    <row r="7" spans="1:43" s="12" customFormat="1" ht="60" customHeight="1">
      <c r="A7" s="370"/>
      <c r="B7" s="370"/>
      <c r="C7" s="370"/>
      <c r="D7" s="370"/>
      <c r="E7" s="370"/>
      <c r="F7" s="365"/>
      <c r="G7" s="367"/>
      <c r="H7" s="11" t="s">
        <v>11</v>
      </c>
      <c r="I7" s="11" t="s">
        <v>58</v>
      </c>
      <c r="J7" s="13" t="s">
        <v>59</v>
      </c>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70"/>
    </row>
    <row r="8" spans="1:43" s="15" customFormat="1" ht="30.75" customHeight="1">
      <c r="A8" s="14">
        <v>1</v>
      </c>
      <c r="B8" s="14">
        <v>2</v>
      </c>
      <c r="C8" s="14">
        <v>3</v>
      </c>
      <c r="D8" s="14">
        <v>4</v>
      </c>
      <c r="E8" s="14">
        <v>5</v>
      </c>
      <c r="F8" s="14">
        <v>6</v>
      </c>
      <c r="G8" s="14">
        <v>7</v>
      </c>
      <c r="H8" s="14">
        <v>8</v>
      </c>
      <c r="I8" s="14">
        <v>9</v>
      </c>
      <c r="J8" s="14">
        <v>10</v>
      </c>
      <c r="K8" s="14">
        <v>11</v>
      </c>
      <c r="L8" s="14">
        <v>12</v>
      </c>
      <c r="M8" s="14">
        <v>13</v>
      </c>
      <c r="N8" s="14">
        <v>14</v>
      </c>
      <c r="O8" s="14">
        <v>15</v>
      </c>
      <c r="P8" s="14">
        <v>16</v>
      </c>
      <c r="Q8" s="14">
        <v>17</v>
      </c>
      <c r="R8" s="14">
        <v>18</v>
      </c>
      <c r="S8" s="14">
        <v>11</v>
      </c>
      <c r="T8" s="11">
        <v>12</v>
      </c>
      <c r="U8" s="14">
        <v>13</v>
      </c>
      <c r="V8" s="14">
        <v>14</v>
      </c>
      <c r="W8" s="14">
        <v>15</v>
      </c>
      <c r="X8" s="14">
        <v>16</v>
      </c>
      <c r="Y8" s="14">
        <v>17</v>
      </c>
      <c r="Z8" s="14">
        <v>18</v>
      </c>
      <c r="AA8" s="14">
        <v>19</v>
      </c>
      <c r="AB8" s="14">
        <v>20</v>
      </c>
      <c r="AC8" s="14">
        <v>21</v>
      </c>
      <c r="AD8" s="14">
        <v>22</v>
      </c>
      <c r="AE8" s="14">
        <v>23</v>
      </c>
      <c r="AF8" s="14">
        <v>24</v>
      </c>
      <c r="AG8" s="14">
        <v>25</v>
      </c>
      <c r="AH8" s="14">
        <v>26</v>
      </c>
      <c r="AI8" s="14">
        <v>27</v>
      </c>
      <c r="AJ8" s="14">
        <v>28</v>
      </c>
      <c r="AK8" s="14">
        <v>29</v>
      </c>
      <c r="AL8" s="14">
        <v>30</v>
      </c>
      <c r="AM8" s="14">
        <v>31</v>
      </c>
      <c r="AN8" s="11">
        <v>32</v>
      </c>
      <c r="AO8" s="14">
        <v>33</v>
      </c>
      <c r="AP8" s="14">
        <v>34</v>
      </c>
      <c r="AQ8" s="14">
        <v>35</v>
      </c>
    </row>
    <row r="9" spans="1:43" ht="51.75" customHeight="1">
      <c r="A9" s="16"/>
      <c r="B9" s="17" t="s">
        <v>6</v>
      </c>
      <c r="C9" s="18"/>
      <c r="D9" s="18"/>
      <c r="E9" s="18"/>
      <c r="F9" s="1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row>
    <row r="10" spans="1:43" s="23" customFormat="1" ht="48" customHeight="1">
      <c r="A10" s="20" t="s">
        <v>5</v>
      </c>
      <c r="B10" s="43" t="s">
        <v>60</v>
      </c>
      <c r="C10" s="21"/>
      <c r="D10" s="21"/>
      <c r="E10" s="21"/>
      <c r="F10" s="2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row>
    <row r="11" spans="1:43" ht="30" customHeight="1">
      <c r="A11" s="28">
        <v>1</v>
      </c>
      <c r="B11" s="44" t="s">
        <v>61</v>
      </c>
      <c r="C11" s="29"/>
      <c r="D11" s="29"/>
      <c r="E11" s="29"/>
      <c r="F11" s="29"/>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3" ht="30" customHeight="1">
      <c r="A12" s="28">
        <v>2</v>
      </c>
      <c r="B12" s="44" t="s">
        <v>61</v>
      </c>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3" ht="30" customHeight="1">
      <c r="A13" s="28"/>
      <c r="B13" s="45" t="s">
        <v>62</v>
      </c>
      <c r="C13" s="29"/>
      <c r="D13" s="29"/>
      <c r="E13" s="29"/>
      <c r="F13" s="29"/>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s="23" customFormat="1" ht="42" customHeight="1">
      <c r="A14" s="20" t="s">
        <v>7</v>
      </c>
      <c r="B14" s="43" t="s">
        <v>60</v>
      </c>
      <c r="C14" s="21"/>
      <c r="D14" s="21"/>
      <c r="E14" s="21"/>
      <c r="F14" s="2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s="23" customFormat="1" ht="30" customHeight="1">
      <c r="A15" s="28">
        <v>1</v>
      </c>
      <c r="B15" s="44" t="s">
        <v>61</v>
      </c>
      <c r="C15" s="21"/>
      <c r="D15" s="21"/>
      <c r="E15" s="21"/>
      <c r="F15" s="2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s="23" customFormat="1" ht="31.5" customHeight="1">
      <c r="A16" s="28">
        <v>2</v>
      </c>
      <c r="B16" s="44" t="s">
        <v>63</v>
      </c>
      <c r="C16" s="21"/>
      <c r="D16" s="21"/>
      <c r="E16" s="21"/>
      <c r="F16" s="2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s="23" customFormat="1" ht="27" hidden="1" customHeight="1">
      <c r="A17" s="28"/>
      <c r="B17" s="45" t="s">
        <v>62</v>
      </c>
      <c r="C17" s="21"/>
      <c r="D17" s="21"/>
      <c r="E17" s="21"/>
      <c r="F17" s="21"/>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row>
    <row r="18" spans="1:43" s="27" customFormat="1" ht="19.5" hidden="1">
      <c r="A18" s="24" t="s">
        <v>7</v>
      </c>
      <c r="B18" s="46" t="s">
        <v>64</v>
      </c>
      <c r="C18" s="25"/>
      <c r="D18" s="25"/>
      <c r="E18" s="25"/>
      <c r="F18" s="25"/>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row>
    <row r="19" spans="1:43" s="27" customFormat="1" ht="42" hidden="1" customHeight="1">
      <c r="A19" s="24"/>
      <c r="B19" s="46" t="s">
        <v>60</v>
      </c>
      <c r="C19" s="25"/>
      <c r="D19" s="25"/>
      <c r="E19" s="25"/>
      <c r="F19" s="25"/>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row>
    <row r="20" spans="1:43" s="27" customFormat="1" ht="42" hidden="1" customHeight="1">
      <c r="A20" s="24"/>
      <c r="B20" s="46" t="s">
        <v>65</v>
      </c>
      <c r="C20" s="25"/>
      <c r="D20" s="25"/>
      <c r="E20" s="25"/>
      <c r="F20" s="25"/>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43" s="23" customFormat="1" ht="39.75" hidden="1" customHeight="1">
      <c r="A21" s="28">
        <v>1</v>
      </c>
      <c r="B21" s="44" t="s">
        <v>61</v>
      </c>
      <c r="C21" s="21"/>
      <c r="D21" s="21"/>
      <c r="E21" s="21"/>
      <c r="F21" s="21"/>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row>
    <row r="22" spans="1:43" s="23" customFormat="1" ht="36.75" hidden="1" customHeight="1">
      <c r="A22" s="28">
        <v>2</v>
      </c>
      <c r="B22" s="44" t="s">
        <v>63</v>
      </c>
      <c r="C22" s="21"/>
      <c r="D22" s="21"/>
      <c r="E22" s="21"/>
      <c r="F22" s="21"/>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s="27" customFormat="1" ht="24.75" hidden="1" customHeight="1">
      <c r="A23" s="24"/>
      <c r="B23" s="46" t="s">
        <v>66</v>
      </c>
      <c r="C23" s="25"/>
      <c r="D23" s="25"/>
      <c r="E23" s="25"/>
      <c r="F23" s="25"/>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row>
    <row r="24" spans="1:43" ht="25.15" hidden="1" customHeight="1">
      <c r="A24" s="28">
        <v>1</v>
      </c>
      <c r="B24" s="44" t="s">
        <v>61</v>
      </c>
      <c r="C24" s="29"/>
      <c r="D24" s="29"/>
      <c r="E24" s="29"/>
      <c r="F24" s="29"/>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ht="25.15" hidden="1" customHeight="1">
      <c r="A25" s="28">
        <v>2</v>
      </c>
      <c r="B25" s="44" t="s">
        <v>67</v>
      </c>
      <c r="C25" s="29"/>
      <c r="D25" s="29"/>
      <c r="E25" s="29"/>
      <c r="F25" s="29"/>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ht="30" customHeight="1">
      <c r="A26" s="28"/>
      <c r="B26" s="45" t="s">
        <v>62</v>
      </c>
      <c r="C26" s="29"/>
      <c r="D26" s="29"/>
      <c r="E26" s="29"/>
      <c r="F26" s="29"/>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ht="0.75" customHeight="1">
      <c r="A27" s="31"/>
      <c r="B27" s="32"/>
      <c r="C27" s="33"/>
      <c r="D27" s="33"/>
      <c r="E27" s="33"/>
      <c r="F27" s="33"/>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row>
    <row r="28" spans="1:43" ht="0.75" customHeight="1">
      <c r="A28" s="35"/>
      <c r="B28" s="36"/>
      <c r="C28" s="37"/>
      <c r="D28" s="37"/>
      <c r="E28" s="37"/>
      <c r="F28" s="37"/>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row>
    <row r="29" spans="1:43" ht="0.75" customHeight="1">
      <c r="A29" s="35"/>
      <c r="B29" s="36"/>
      <c r="C29" s="37"/>
      <c r="D29" s="37"/>
      <c r="E29" s="37"/>
      <c r="F29" s="37"/>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ht="0.75" customHeight="1">
      <c r="A30" s="35"/>
      <c r="B30" s="36"/>
      <c r="C30" s="37"/>
      <c r="D30" s="37"/>
      <c r="E30" s="37"/>
      <c r="F30" s="37"/>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ht="0.75" customHeight="1">
      <c r="A31" s="35"/>
      <c r="B31" s="36"/>
      <c r="C31" s="37"/>
      <c r="D31" s="37"/>
      <c r="E31" s="37"/>
      <c r="F31" s="37"/>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ht="0.75" customHeight="1">
      <c r="A32" s="35"/>
      <c r="B32" s="36"/>
      <c r="C32" s="37"/>
      <c r="D32" s="37"/>
      <c r="E32" s="37"/>
      <c r="F32" s="37"/>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0.75" customHeight="1">
      <c r="A33" s="35"/>
      <c r="B33" s="36"/>
      <c r="C33" s="37"/>
      <c r="D33" s="37"/>
      <c r="E33" s="37"/>
      <c r="F33" s="37"/>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row>
    <row r="34" spans="1:43" ht="0.75" customHeight="1">
      <c r="A34" s="35"/>
      <c r="B34" s="36"/>
      <c r="C34" s="37"/>
      <c r="D34" s="37"/>
      <c r="E34" s="37"/>
      <c r="F34" s="37"/>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row>
    <row r="35" spans="1:43" ht="0.75" customHeight="1">
      <c r="A35" s="35"/>
      <c r="B35" s="36"/>
      <c r="C35" s="37"/>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row>
    <row r="36" spans="1:43" ht="0.75" customHeight="1">
      <c r="A36" s="35"/>
      <c r="B36" s="36"/>
      <c r="C36" s="37"/>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row>
    <row r="37" spans="1:43" ht="0.75" customHeight="1">
      <c r="A37" s="35"/>
      <c r="B37" s="36"/>
      <c r="C37" s="37"/>
      <c r="D37" s="37"/>
      <c r="E37" s="37"/>
      <c r="F37" s="37"/>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row>
    <row r="38" spans="1:43" ht="0.75" customHeight="1">
      <c r="A38" s="35"/>
      <c r="B38" s="36"/>
      <c r="C38" s="37"/>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row>
    <row r="39" spans="1:43" ht="0.75" customHeight="1">
      <c r="A39" s="35"/>
      <c r="B39" s="36"/>
      <c r="C39" s="37"/>
      <c r="D39" s="37"/>
      <c r="E39" s="37"/>
      <c r="F39" s="37"/>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row>
    <row r="40" spans="1:43" s="40" customFormat="1" ht="30.75" customHeight="1">
      <c r="A40" s="47"/>
      <c r="B40" s="366" t="s">
        <v>44</v>
      </c>
      <c r="C40" s="366"/>
      <c r="D40" s="366"/>
      <c r="E40" s="366"/>
      <c r="F40" s="366"/>
      <c r="G40" s="366"/>
      <c r="H40" s="366"/>
      <c r="I40" s="366"/>
      <c r="J40" s="366"/>
      <c r="K40" s="366"/>
      <c r="L40" s="366"/>
      <c r="M40" s="366"/>
      <c r="N40" s="366"/>
      <c r="O40" s="366"/>
      <c r="P40" s="366"/>
      <c r="Q40" s="366"/>
      <c r="R40" s="366"/>
      <c r="S40" s="366"/>
      <c r="T40" s="366"/>
      <c r="U40" s="366"/>
      <c r="V40" s="366"/>
      <c r="W40" s="39"/>
      <c r="X40" s="39"/>
      <c r="Y40" s="39"/>
      <c r="Z40" s="39"/>
      <c r="AA40" s="39"/>
      <c r="AB40" s="39"/>
      <c r="AC40" s="39"/>
      <c r="AD40" s="39"/>
      <c r="AE40" s="39"/>
      <c r="AF40" s="39"/>
      <c r="AG40" s="39"/>
      <c r="AH40" s="39"/>
      <c r="AI40" s="39"/>
      <c r="AJ40" s="39"/>
      <c r="AK40" s="39"/>
      <c r="AL40" s="39"/>
      <c r="AM40" s="39"/>
      <c r="AN40" s="39"/>
      <c r="AO40" s="39"/>
      <c r="AP40" s="39"/>
    </row>
    <row r="41" spans="1:43" s="40" customFormat="1" ht="30.75" customHeight="1">
      <c r="A41" s="47"/>
      <c r="B41" s="363" t="s">
        <v>68</v>
      </c>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row>
    <row r="42" spans="1:43" s="40" customFormat="1" ht="30.75" customHeight="1">
      <c r="A42" s="47"/>
      <c r="B42" s="363" t="s">
        <v>69</v>
      </c>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row>
    <row r="43" spans="1:43" s="40" customFormat="1" ht="30.75" customHeight="1">
      <c r="A43" s="47"/>
      <c r="B43" s="363" t="s">
        <v>70</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row>
    <row r="44" spans="1:43" s="40" customFormat="1" ht="30.75" customHeight="1">
      <c r="A44" s="47"/>
      <c r="B44" s="363" t="s">
        <v>71</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row>
    <row r="45" spans="1:43" s="40" customFormat="1" ht="30.75" customHeight="1">
      <c r="A45" s="47"/>
      <c r="B45" s="363" t="s">
        <v>72</v>
      </c>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row>
    <row r="46" spans="1:43" s="40" customFormat="1" ht="30.75" customHeight="1">
      <c r="A46" s="47"/>
      <c r="B46" s="363" t="s">
        <v>73</v>
      </c>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row>
    <row r="47" spans="1:43" s="40" customFormat="1" ht="30.75" customHeight="1">
      <c r="A47" s="47"/>
      <c r="B47" s="363" t="s">
        <v>74</v>
      </c>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row>
    <row r="48" spans="1:43" s="40" customFormat="1" ht="30.75" customHeight="1">
      <c r="A48" s="47"/>
      <c r="B48" s="363" t="s">
        <v>75</v>
      </c>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row>
    <row r="49" spans="1:43" s="40" customFormat="1" ht="30.75" customHeight="1">
      <c r="A49" s="47"/>
      <c r="B49" s="363" t="s">
        <v>76</v>
      </c>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row>
    <row r="50" spans="1:43" s="40" customFormat="1" ht="30.75" customHeight="1">
      <c r="A50" s="47"/>
      <c r="B50" s="363" t="s">
        <v>77</v>
      </c>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row>
    <row r="51" spans="1:43" s="40" customFormat="1" ht="30.75" customHeight="1">
      <c r="A51" s="47"/>
      <c r="B51" s="363" t="s">
        <v>124</v>
      </c>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row>
    <row r="52" spans="1:43" s="40" customFormat="1" ht="30.75" customHeight="1">
      <c r="A52" s="47"/>
      <c r="B52" s="363" t="s">
        <v>125</v>
      </c>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row>
    <row r="53" spans="1:43" s="40" customFormat="1" ht="30.75" customHeight="1">
      <c r="A53" s="47"/>
      <c r="B53" s="363" t="s">
        <v>126</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row>
    <row r="54" spans="1:43" s="40" customFormat="1" ht="30.75" customHeight="1">
      <c r="A54" s="47"/>
      <c r="B54" s="363" t="s">
        <v>127</v>
      </c>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row>
    <row r="55" spans="1:43" s="40" customFormat="1" ht="30.75" customHeight="1">
      <c r="A55" s="47"/>
      <c r="B55" s="363" t="s">
        <v>128</v>
      </c>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row>
    <row r="56" spans="1:43" s="40" customFormat="1" ht="30.75" customHeight="1">
      <c r="A56" s="47"/>
      <c r="B56" s="363" t="s">
        <v>129</v>
      </c>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row>
    <row r="57" spans="1:43" s="40" customFormat="1" ht="30.75" customHeight="1">
      <c r="A57" s="47"/>
      <c r="B57" s="363" t="s">
        <v>130</v>
      </c>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row>
    <row r="58" spans="1:43" s="40" customFormat="1" ht="30.75" customHeight="1">
      <c r="A58" s="47"/>
      <c r="B58" s="363" t="s">
        <v>131</v>
      </c>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row>
    <row r="59" spans="1:43" s="40" customFormat="1" ht="30.75" customHeight="1">
      <c r="A59" s="47"/>
      <c r="B59" s="363" t="s">
        <v>132</v>
      </c>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row>
    <row r="60" spans="1:43" s="40" customFormat="1" ht="30.75" customHeight="1">
      <c r="A60" s="47"/>
      <c r="B60" s="363" t="s">
        <v>133</v>
      </c>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row>
    <row r="61" spans="1:43" s="40" customFormat="1" ht="30.75" customHeight="1">
      <c r="A61" s="47"/>
      <c r="B61" s="363" t="s">
        <v>134</v>
      </c>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row>
    <row r="62" spans="1:43" s="40" customFormat="1" ht="30.75" customHeight="1">
      <c r="A62" s="47"/>
      <c r="B62" s="363" t="s">
        <v>135</v>
      </c>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row>
    <row r="63" spans="1:43" s="40" customFormat="1" ht="30.75" customHeight="1">
      <c r="A63" s="47"/>
      <c r="B63" s="363" t="s">
        <v>136</v>
      </c>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row>
    <row r="64" spans="1:43" s="40" customFormat="1" ht="30.75" customHeight="1">
      <c r="A64" s="47"/>
      <c r="B64" s="363" t="s">
        <v>137</v>
      </c>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row>
    <row r="65" spans="1:43" s="40" customFormat="1" ht="30.75" customHeight="1">
      <c r="A65" s="47"/>
      <c r="B65" s="363" t="s">
        <v>138</v>
      </c>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row>
    <row r="66" spans="1:43" s="40" customFormat="1" ht="30.75" customHeight="1">
      <c r="A66" s="47"/>
      <c r="B66" s="363" t="s">
        <v>139</v>
      </c>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row>
    <row r="67" spans="1:43" s="40" customFormat="1" ht="30.75" customHeight="1">
      <c r="A67" s="47"/>
      <c r="B67" s="363" t="s">
        <v>140</v>
      </c>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row>
    <row r="68" spans="1:43" s="40" customFormat="1" ht="30.75" customHeight="1">
      <c r="A68" s="47"/>
      <c r="B68" s="363" t="s">
        <v>141</v>
      </c>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row>
    <row r="69" spans="1:43" s="40" customFormat="1" ht="30.75" customHeight="1">
      <c r="A69" s="47"/>
      <c r="B69" s="363" t="s">
        <v>142</v>
      </c>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row>
    <row r="70" spans="1:43" s="40" customFormat="1" ht="30.75" customHeight="1">
      <c r="A70" s="47"/>
      <c r="B70" s="363" t="s">
        <v>143</v>
      </c>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row>
    <row r="71" spans="1:43" s="40" customFormat="1" ht="30.75" customHeight="1">
      <c r="A71" s="47"/>
      <c r="B71" s="363" t="s">
        <v>120</v>
      </c>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row>
    <row r="72" spans="1:43" s="40" customFormat="1" ht="30.75" customHeight="1">
      <c r="A72" s="47"/>
      <c r="B72" s="363" t="s">
        <v>121</v>
      </c>
      <c r="C72" s="363"/>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row>
    <row r="73" spans="1:43" s="40" customFormat="1" ht="30.75" customHeight="1">
      <c r="A73" s="47"/>
      <c r="B73" s="363" t="s">
        <v>122</v>
      </c>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row>
    <row r="74" spans="1:43" s="40" customFormat="1" ht="30.75" customHeight="1">
      <c r="A74" s="47"/>
      <c r="B74" s="363" t="s">
        <v>123</v>
      </c>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row>
    <row r="75" spans="1:43" s="40" customFormat="1" ht="30.75" customHeight="1">
      <c r="A75" s="47"/>
      <c r="B75" s="363" t="s">
        <v>78</v>
      </c>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row>
    <row r="76" spans="1:43" ht="20.100000000000001" customHeight="1">
      <c r="B76" s="364"/>
      <c r="C76" s="364"/>
      <c r="D76" s="364"/>
      <c r="E76" s="364"/>
      <c r="F76" s="364"/>
      <c r="G76" s="364"/>
      <c r="H76" s="364"/>
      <c r="I76" s="364"/>
      <c r="J76" s="364"/>
      <c r="K76" s="364"/>
      <c r="L76" s="364"/>
      <c r="M76" s="364"/>
      <c r="N76" s="364"/>
      <c r="O76" s="364"/>
      <c r="P76" s="364"/>
      <c r="Q76" s="364"/>
      <c r="R76" s="364"/>
      <c r="S76" s="364"/>
      <c r="T76" s="364"/>
      <c r="U76" s="364"/>
      <c r="V76" s="364"/>
      <c r="W76" s="48"/>
      <c r="X76" s="48"/>
      <c r="Y76" s="48"/>
      <c r="Z76" s="48"/>
      <c r="AA76" s="48"/>
      <c r="AB76" s="48"/>
      <c r="AC76" s="48"/>
      <c r="AD76" s="48"/>
      <c r="AE76" s="48"/>
      <c r="AF76" s="48"/>
      <c r="AG76" s="48"/>
      <c r="AH76" s="48"/>
      <c r="AI76" s="48"/>
      <c r="AJ76" s="48"/>
      <c r="AK76" s="48"/>
      <c r="AL76" s="48"/>
      <c r="AM76" s="48"/>
      <c r="AN76" s="48"/>
      <c r="AO76" s="48"/>
      <c r="AP76" s="48"/>
    </row>
    <row r="77" spans="1:43" ht="20.100000000000001" customHeight="1"/>
    <row r="78" spans="1:43" ht="20.100000000000001" customHeight="1"/>
    <row r="79" spans="1:43" ht="20.100000000000001" customHeight="1">
      <c r="AQ79" s="5"/>
    </row>
    <row r="80" spans="1:43" ht="20.100000000000001" customHeight="1">
      <c r="AQ80" s="5"/>
    </row>
    <row r="81" spans="43:43" ht="20.100000000000001" customHeight="1">
      <c r="AQ81" s="5"/>
    </row>
    <row r="82" spans="43:43" ht="20.100000000000001" customHeight="1">
      <c r="AQ82" s="5"/>
    </row>
    <row r="83" spans="43:43" ht="20.100000000000001" customHeight="1">
      <c r="AQ83" s="5"/>
    </row>
    <row r="84" spans="43:43" ht="20.100000000000001" customHeight="1">
      <c r="AQ84" s="5"/>
    </row>
    <row r="85" spans="43:43" ht="20.100000000000001" customHeight="1">
      <c r="AQ85" s="5"/>
    </row>
    <row r="86" spans="43:43" ht="20.100000000000001" customHeight="1">
      <c r="AQ86" s="5"/>
    </row>
    <row r="87" spans="43:43" ht="20.100000000000001" customHeight="1">
      <c r="AQ87" s="5"/>
    </row>
    <row r="88" spans="43:43" ht="20.100000000000001" customHeight="1">
      <c r="AQ88" s="5"/>
    </row>
    <row r="89" spans="43:43" ht="20.100000000000001" customHeight="1">
      <c r="AQ89" s="5"/>
    </row>
    <row r="90" spans="43:43" ht="20.100000000000001" customHeight="1">
      <c r="AQ90" s="5"/>
    </row>
    <row r="91" spans="43:43">
      <c r="AQ91" s="5"/>
    </row>
    <row r="92" spans="43:43">
      <c r="AQ92" s="5"/>
    </row>
    <row r="93" spans="43:43">
      <c r="AQ93" s="5"/>
    </row>
    <row r="94" spans="43:43">
      <c r="AQ94" s="5"/>
    </row>
    <row r="95" spans="43:43">
      <c r="AQ95" s="5"/>
    </row>
    <row r="96" spans="43:43">
      <c r="AQ96" s="5"/>
    </row>
    <row r="97" spans="43:43">
      <c r="AQ97" s="5"/>
    </row>
    <row r="98" spans="43:43">
      <c r="AQ98" s="5"/>
    </row>
    <row r="99" spans="43:43">
      <c r="AQ99" s="5"/>
    </row>
    <row r="100" spans="43:43">
      <c r="AQ100" s="5"/>
    </row>
    <row r="101" spans="43:43">
      <c r="AQ101" s="5"/>
    </row>
    <row r="102" spans="43:43">
      <c r="AQ102" s="5"/>
    </row>
    <row r="103" spans="43:43">
      <c r="AQ103" s="5"/>
    </row>
    <row r="104" spans="43:43">
      <c r="AQ104" s="5"/>
    </row>
    <row r="105" spans="43:43">
      <c r="AQ105" s="5"/>
    </row>
    <row r="106" spans="43:43">
      <c r="AQ106" s="5"/>
    </row>
    <row r="107" spans="43:43">
      <c r="AQ107" s="5"/>
    </row>
    <row r="108" spans="43:43">
      <c r="AQ108" s="5"/>
    </row>
    <row r="109" spans="43:43">
      <c r="AQ109" s="5"/>
    </row>
    <row r="110" spans="43:43">
      <c r="AQ110" s="5"/>
    </row>
    <row r="111" spans="43:43">
      <c r="AQ111" s="5"/>
    </row>
    <row r="112" spans="43:43">
      <c r="AQ112" s="5"/>
    </row>
    <row r="113" spans="43:43">
      <c r="AQ113" s="5"/>
    </row>
    <row r="114" spans="43:43">
      <c r="AQ114" s="5"/>
    </row>
    <row r="115" spans="43:43">
      <c r="AQ115" s="5"/>
    </row>
    <row r="116" spans="43:43">
      <c r="AQ116" s="5"/>
    </row>
    <row r="117" spans="43:43">
      <c r="AQ117" s="5"/>
    </row>
    <row r="118" spans="43:43">
      <c r="AQ118" s="5"/>
    </row>
    <row r="119" spans="43:43">
      <c r="AQ119" s="5"/>
    </row>
    <row r="120" spans="43:43">
      <c r="AQ120" s="5"/>
    </row>
    <row r="121" spans="43:43">
      <c r="AQ121" s="5"/>
    </row>
    <row r="122" spans="43:43">
      <c r="AQ122" s="5"/>
    </row>
    <row r="123" spans="43:43">
      <c r="AQ123" s="5"/>
    </row>
    <row r="124" spans="43:43">
      <c r="AQ124" s="5"/>
    </row>
    <row r="125" spans="43:43">
      <c r="AQ125" s="5"/>
    </row>
    <row r="126" spans="43:43">
      <c r="AQ126" s="5"/>
    </row>
    <row r="127" spans="43:43">
      <c r="AQ127" s="5"/>
    </row>
    <row r="128" spans="43:43">
      <c r="AQ128" s="5"/>
    </row>
    <row r="129" spans="43:43">
      <c r="AQ129" s="5"/>
    </row>
    <row r="130" spans="43:43">
      <c r="AQ130" s="5"/>
    </row>
    <row r="131" spans="43:43">
      <c r="AQ131" s="5"/>
    </row>
    <row r="132" spans="43:43">
      <c r="AQ132" s="5"/>
    </row>
    <row r="133" spans="43:43">
      <c r="AQ133" s="5"/>
    </row>
    <row r="134" spans="43:43">
      <c r="AQ134" s="5"/>
    </row>
    <row r="135" spans="43:43">
      <c r="AQ135" s="5"/>
    </row>
    <row r="136" spans="43:43">
      <c r="AQ136" s="5"/>
    </row>
    <row r="137" spans="43:43">
      <c r="AQ137" s="5"/>
    </row>
    <row r="138" spans="43:43">
      <c r="AQ138" s="5"/>
    </row>
    <row r="139" spans="43:43">
      <c r="AQ139" s="5"/>
    </row>
    <row r="140" spans="43:43">
      <c r="AQ140" s="5"/>
    </row>
    <row r="141" spans="43:43">
      <c r="AQ141" s="5"/>
    </row>
    <row r="142" spans="43:43">
      <c r="AQ142" s="5"/>
    </row>
    <row r="143" spans="43:43">
      <c r="AQ143" s="5"/>
    </row>
    <row r="144" spans="43:43">
      <c r="AQ144" s="5"/>
    </row>
    <row r="145" spans="43:43">
      <c r="AQ145" s="5"/>
    </row>
    <row r="146" spans="43:43">
      <c r="AQ146" s="5"/>
    </row>
    <row r="147" spans="43:43">
      <c r="AQ147" s="5"/>
    </row>
    <row r="148" spans="43:43">
      <c r="AQ148" s="5"/>
    </row>
    <row r="149" spans="43:43">
      <c r="AQ149" s="5"/>
    </row>
    <row r="150" spans="43:43">
      <c r="AQ150" s="5"/>
    </row>
    <row r="151" spans="43:43">
      <c r="AQ151" s="5"/>
    </row>
    <row r="152" spans="43:43">
      <c r="AQ152" s="5"/>
    </row>
    <row r="153" spans="43:43">
      <c r="AQ153" s="5"/>
    </row>
    <row r="154" spans="43:43">
      <c r="AQ154" s="5"/>
    </row>
    <row r="155" spans="43:43">
      <c r="AQ155" s="5"/>
    </row>
    <row r="156" spans="43:43">
      <c r="AQ156" s="5"/>
    </row>
    <row r="157" spans="43:43">
      <c r="AQ157" s="5"/>
    </row>
    <row r="158" spans="43:43">
      <c r="AQ158" s="5"/>
    </row>
    <row r="159" spans="43:43">
      <c r="AQ159" s="5"/>
    </row>
    <row r="160" spans="43:43">
      <c r="AQ160" s="5"/>
    </row>
    <row r="161" spans="43:43">
      <c r="AQ161" s="5"/>
    </row>
    <row r="162" spans="43:43">
      <c r="AQ162" s="5"/>
    </row>
    <row r="163" spans="43:43">
      <c r="AQ163" s="5"/>
    </row>
    <row r="164" spans="43:43">
      <c r="AQ164" s="5"/>
    </row>
    <row r="165" spans="43:43">
      <c r="AQ165" s="5"/>
    </row>
    <row r="166" spans="43:43">
      <c r="AQ166" s="5"/>
    </row>
    <row r="167" spans="43:43">
      <c r="AQ167" s="5"/>
    </row>
    <row r="168" spans="43:43">
      <c r="AQ168" s="5"/>
    </row>
    <row r="169" spans="43:43">
      <c r="AQ169" s="5"/>
    </row>
    <row r="170" spans="43:43">
      <c r="AQ170" s="5"/>
    </row>
    <row r="171" spans="43:43">
      <c r="AQ171" s="5"/>
    </row>
    <row r="172" spans="43:43">
      <c r="AQ172" s="5"/>
    </row>
    <row r="173" spans="43:43">
      <c r="AQ173" s="5"/>
    </row>
    <row r="174" spans="43:43">
      <c r="AQ174" s="5"/>
    </row>
    <row r="175" spans="43:43">
      <c r="AQ175" s="5"/>
    </row>
    <row r="176" spans="43:43">
      <c r="AQ176" s="5"/>
    </row>
    <row r="177" spans="43:43">
      <c r="AQ177" s="5"/>
    </row>
    <row r="178" spans="43:43">
      <c r="AQ178" s="5"/>
    </row>
    <row r="179" spans="43:43">
      <c r="AQ179" s="5"/>
    </row>
    <row r="180" spans="43:43">
      <c r="AQ180" s="5"/>
    </row>
    <row r="181" spans="43:43">
      <c r="AQ181" s="5"/>
    </row>
    <row r="182" spans="43:43">
      <c r="AQ182" s="5"/>
    </row>
    <row r="183" spans="43:43">
      <c r="AQ183" s="5"/>
    </row>
    <row r="184" spans="43:43">
      <c r="AQ184" s="5"/>
    </row>
    <row r="185" spans="43:43">
      <c r="AQ185" s="5"/>
    </row>
    <row r="186" spans="43:43">
      <c r="AQ186" s="5"/>
    </row>
    <row r="187" spans="43:43">
      <c r="AQ187" s="5"/>
    </row>
    <row r="188" spans="43:43">
      <c r="AQ188" s="5"/>
    </row>
    <row r="189" spans="43:43">
      <c r="AQ189" s="5"/>
    </row>
    <row r="190" spans="43:43">
      <c r="AQ190" s="5"/>
    </row>
    <row r="191" spans="43:43">
      <c r="AQ191" s="5"/>
    </row>
    <row r="192" spans="43:43">
      <c r="AQ192" s="5"/>
    </row>
    <row r="193" spans="43:43">
      <c r="AQ193" s="5"/>
    </row>
    <row r="194" spans="43:43">
      <c r="AQ194" s="5"/>
    </row>
    <row r="195" spans="43:43">
      <c r="AQ195" s="5"/>
    </row>
    <row r="196" spans="43:43">
      <c r="AQ196" s="5"/>
    </row>
    <row r="197" spans="43:43">
      <c r="AQ197" s="5"/>
    </row>
    <row r="198" spans="43:43">
      <c r="AQ198" s="5"/>
    </row>
    <row r="199" spans="43:43">
      <c r="AQ199" s="5"/>
    </row>
    <row r="200" spans="43:43">
      <c r="AQ200" s="5"/>
    </row>
    <row r="201" spans="43:43">
      <c r="AQ201" s="5"/>
    </row>
    <row r="202" spans="43:43">
      <c r="AQ202" s="5"/>
    </row>
    <row r="203" spans="43:43">
      <c r="AQ203" s="5"/>
    </row>
    <row r="204" spans="43:43">
      <c r="AQ204" s="5"/>
    </row>
    <row r="205" spans="43:43">
      <c r="AQ205" s="5"/>
    </row>
    <row r="206" spans="43:43">
      <c r="AQ206" s="5"/>
    </row>
    <row r="207" spans="43:43">
      <c r="AQ207" s="5"/>
    </row>
    <row r="208" spans="43:43">
      <c r="AQ208" s="5"/>
    </row>
    <row r="209" spans="43:43">
      <c r="AQ209" s="5"/>
    </row>
    <row r="210" spans="43:43">
      <c r="AQ210" s="5"/>
    </row>
    <row r="211" spans="43:43">
      <c r="AQ211" s="5"/>
    </row>
    <row r="212" spans="43:43">
      <c r="AQ212" s="5"/>
    </row>
    <row r="213" spans="43:43">
      <c r="AQ213" s="5"/>
    </row>
    <row r="214" spans="43:43">
      <c r="AQ214" s="5"/>
    </row>
    <row r="215" spans="43:43">
      <c r="AQ215" s="5"/>
    </row>
    <row r="216" spans="43:43">
      <c r="AQ216" s="5"/>
    </row>
    <row r="217" spans="43:43">
      <c r="AQ217" s="5"/>
    </row>
    <row r="218" spans="43:43">
      <c r="AQ218" s="5"/>
    </row>
    <row r="219" spans="43:43">
      <c r="AQ219" s="5"/>
    </row>
    <row r="220" spans="43:43">
      <c r="AQ220" s="5"/>
    </row>
    <row r="221" spans="43:43">
      <c r="AQ221" s="5"/>
    </row>
    <row r="222" spans="43:43">
      <c r="AQ222" s="5"/>
    </row>
    <row r="223" spans="43:43">
      <c r="AQ223" s="5"/>
    </row>
    <row r="224" spans="43:43">
      <c r="AQ224" s="5"/>
    </row>
    <row r="225" spans="43:43">
      <c r="AQ225" s="5"/>
    </row>
    <row r="226" spans="43:43">
      <c r="AQ226" s="5"/>
    </row>
    <row r="227" spans="43:43">
      <c r="AQ227" s="5"/>
    </row>
    <row r="228" spans="43:43">
      <c r="AQ228" s="5"/>
    </row>
    <row r="229" spans="43:43">
      <c r="AQ229" s="5"/>
    </row>
    <row r="230" spans="43:43">
      <c r="AQ230" s="5"/>
    </row>
    <row r="231" spans="43:43">
      <c r="AQ231" s="5"/>
    </row>
    <row r="232" spans="43:43">
      <c r="AQ232" s="5"/>
    </row>
    <row r="233" spans="43:43">
      <c r="AQ233" s="5"/>
    </row>
    <row r="234" spans="43:43">
      <c r="AQ234" s="5"/>
    </row>
    <row r="235" spans="43:43">
      <c r="AQ235" s="5"/>
    </row>
    <row r="236" spans="43:43">
      <c r="AQ236" s="5"/>
    </row>
    <row r="237" spans="43:43">
      <c r="AQ237" s="5"/>
    </row>
    <row r="238" spans="43:43">
      <c r="AQ238" s="5"/>
    </row>
    <row r="239" spans="43:43">
      <c r="AQ239" s="5"/>
    </row>
    <row r="240" spans="43:43">
      <c r="AQ240" s="5"/>
    </row>
    <row r="241" spans="43:43">
      <c r="AQ241" s="5"/>
    </row>
    <row r="242" spans="43:43">
      <c r="AQ242" s="5"/>
    </row>
    <row r="243" spans="43:43">
      <c r="AQ243" s="5"/>
    </row>
    <row r="244" spans="43:43">
      <c r="AQ244" s="5"/>
    </row>
    <row r="245" spans="43:43">
      <c r="AQ245" s="5"/>
    </row>
    <row r="246" spans="43:43">
      <c r="AQ246" s="5"/>
    </row>
    <row r="247" spans="43:43">
      <c r="AQ247" s="5"/>
    </row>
    <row r="248" spans="43:43">
      <c r="AQ248" s="5"/>
    </row>
    <row r="249" spans="43:43">
      <c r="AQ249" s="5"/>
    </row>
    <row r="250" spans="43:43">
      <c r="AQ250" s="5"/>
    </row>
    <row r="251" spans="43:43">
      <c r="AQ251" s="5"/>
    </row>
    <row r="252" spans="43:43">
      <c r="AQ252" s="5"/>
    </row>
    <row r="253" spans="43:43">
      <c r="AQ253" s="5"/>
    </row>
    <row r="254" spans="43:43">
      <c r="AQ254" s="5"/>
    </row>
    <row r="255" spans="43:43">
      <c r="AQ255" s="5"/>
    </row>
    <row r="256" spans="43:43">
      <c r="AQ256" s="5"/>
    </row>
    <row r="257" spans="43:43">
      <c r="AQ257" s="5"/>
    </row>
    <row r="258" spans="43:43">
      <c r="AQ258" s="5"/>
    </row>
    <row r="259" spans="43:43">
      <c r="AQ259" s="5"/>
    </row>
    <row r="260" spans="43:43">
      <c r="AQ260" s="5"/>
    </row>
    <row r="261" spans="43:43">
      <c r="AQ261" s="5"/>
    </row>
    <row r="262" spans="43:43">
      <c r="AQ262" s="5"/>
    </row>
    <row r="263" spans="43:43">
      <c r="AQ263" s="5"/>
    </row>
    <row r="264" spans="43:43">
      <c r="AQ264" s="5"/>
    </row>
    <row r="265" spans="43:43">
      <c r="AQ265" s="5"/>
    </row>
    <row r="266" spans="43:43">
      <c r="AQ266" s="5"/>
    </row>
    <row r="267" spans="43:43">
      <c r="AQ267" s="5"/>
    </row>
    <row r="268" spans="43:43">
      <c r="AQ268" s="5"/>
    </row>
    <row r="269" spans="43:43">
      <c r="AQ269" s="5"/>
    </row>
    <row r="270" spans="43:43">
      <c r="AQ270" s="5"/>
    </row>
    <row r="271" spans="43:43">
      <c r="AQ271" s="5"/>
    </row>
    <row r="272" spans="43:43">
      <c r="AQ272" s="5"/>
    </row>
    <row r="273" spans="43:43">
      <c r="AQ273" s="5"/>
    </row>
    <row r="274" spans="43:43">
      <c r="AQ274" s="5"/>
    </row>
    <row r="275" spans="43:43">
      <c r="AQ275" s="5"/>
    </row>
    <row r="276" spans="43:43">
      <c r="AQ276" s="5"/>
    </row>
    <row r="277" spans="43:43">
      <c r="AQ277" s="5"/>
    </row>
    <row r="278" spans="43:43">
      <c r="AQ278" s="5"/>
    </row>
    <row r="279" spans="43:43">
      <c r="AQ279" s="5"/>
    </row>
    <row r="280" spans="43:43">
      <c r="AQ280" s="5"/>
    </row>
    <row r="281" spans="43:43">
      <c r="AQ281" s="5"/>
    </row>
    <row r="282" spans="43:43">
      <c r="AQ282" s="5"/>
    </row>
    <row r="283" spans="43:43">
      <c r="AQ283" s="5"/>
    </row>
    <row r="284" spans="43:43">
      <c r="AQ284" s="5"/>
    </row>
    <row r="285" spans="43:43">
      <c r="AQ285" s="5"/>
    </row>
    <row r="286" spans="43:43">
      <c r="AQ286" s="5"/>
    </row>
    <row r="287" spans="43:43">
      <c r="AQ287" s="5"/>
    </row>
    <row r="288" spans="43:43">
      <c r="AQ288" s="5"/>
    </row>
    <row r="289" spans="43:43">
      <c r="AQ289" s="5"/>
    </row>
    <row r="290" spans="43:43">
      <c r="AQ290" s="5"/>
    </row>
    <row r="291" spans="43:43">
      <c r="AQ291" s="5"/>
    </row>
    <row r="292" spans="43:43">
      <c r="AQ292" s="5"/>
    </row>
    <row r="293" spans="43:43">
      <c r="AQ293" s="5"/>
    </row>
    <row r="294" spans="43:43">
      <c r="AQ294" s="5"/>
    </row>
    <row r="295" spans="43:43">
      <c r="AQ295" s="5"/>
    </row>
    <row r="296" spans="43:43">
      <c r="AQ296" s="5"/>
    </row>
    <row r="297" spans="43:43">
      <c r="AQ297" s="5"/>
    </row>
    <row r="298" spans="43:43">
      <c r="AQ298" s="5"/>
    </row>
    <row r="299" spans="43:43">
      <c r="AQ299" s="5"/>
    </row>
    <row r="300" spans="43:43">
      <c r="AQ300" s="5"/>
    </row>
    <row r="301" spans="43:43">
      <c r="AQ301" s="5"/>
    </row>
    <row r="302" spans="43:43">
      <c r="AQ302" s="5"/>
    </row>
    <row r="303" spans="43:43">
      <c r="AQ303" s="5"/>
    </row>
    <row r="304" spans="43:43">
      <c r="AQ304" s="5"/>
    </row>
    <row r="305" spans="43:43">
      <c r="AQ305" s="5"/>
    </row>
    <row r="306" spans="43:43">
      <c r="AQ306" s="5"/>
    </row>
    <row r="307" spans="43:43">
      <c r="AQ307" s="5"/>
    </row>
    <row r="308" spans="43:43">
      <c r="AQ308" s="5"/>
    </row>
    <row r="309" spans="43:43">
      <c r="AQ309" s="5"/>
    </row>
    <row r="310" spans="43:43">
      <c r="AQ310" s="5"/>
    </row>
    <row r="311" spans="43:43">
      <c r="AQ311" s="5"/>
    </row>
    <row r="312" spans="43:43">
      <c r="AQ312" s="5"/>
    </row>
    <row r="313" spans="43:43">
      <c r="AQ313" s="5"/>
    </row>
    <row r="314" spans="43:43">
      <c r="AQ314" s="5"/>
    </row>
    <row r="315" spans="43:43">
      <c r="AQ315" s="5"/>
    </row>
    <row r="316" spans="43:43">
      <c r="AQ316" s="5"/>
    </row>
    <row r="317" spans="43:43">
      <c r="AQ317" s="5"/>
    </row>
    <row r="318" spans="43:43">
      <c r="AQ318" s="5"/>
    </row>
    <row r="319" spans="43:43">
      <c r="AQ319" s="5"/>
    </row>
    <row r="320" spans="43:43">
      <c r="AQ320" s="5"/>
    </row>
    <row r="321" spans="43:43">
      <c r="AQ321" s="5"/>
    </row>
    <row r="322" spans="43:43">
      <c r="AQ322" s="5"/>
    </row>
    <row r="323" spans="43:43">
      <c r="AQ323" s="5"/>
    </row>
    <row r="324" spans="43:43">
      <c r="AQ324" s="5"/>
    </row>
    <row r="325" spans="43:43">
      <c r="AQ325" s="5"/>
    </row>
    <row r="326" spans="43:43">
      <c r="AQ326" s="5"/>
    </row>
    <row r="327" spans="43:43">
      <c r="AQ327" s="5"/>
    </row>
    <row r="328" spans="43:43">
      <c r="AQ328" s="5"/>
    </row>
    <row r="329" spans="43:43">
      <c r="AQ329" s="5"/>
    </row>
    <row r="330" spans="43:43">
      <c r="AQ330" s="5"/>
    </row>
    <row r="331" spans="43:43">
      <c r="AQ331" s="5"/>
    </row>
    <row r="332" spans="43:43">
      <c r="AQ332" s="5"/>
    </row>
    <row r="333" spans="43:43">
      <c r="AQ333" s="5"/>
    </row>
    <row r="334" spans="43:43">
      <c r="AQ334" s="5"/>
    </row>
    <row r="335" spans="43:43">
      <c r="AQ335" s="5"/>
    </row>
    <row r="336" spans="43:43">
      <c r="AQ336" s="5"/>
    </row>
    <row r="337" spans="43:43">
      <c r="AQ337" s="5"/>
    </row>
    <row r="338" spans="43:43">
      <c r="AQ338" s="5"/>
    </row>
    <row r="339" spans="43:43">
      <c r="AQ339" s="5"/>
    </row>
    <row r="340" spans="43:43">
      <c r="AQ340" s="5"/>
    </row>
    <row r="341" spans="43:43">
      <c r="AQ341" s="5"/>
    </row>
    <row r="342" spans="43:43">
      <c r="AQ342" s="5"/>
    </row>
    <row r="343" spans="43:43">
      <c r="AQ343" s="5"/>
    </row>
    <row r="344" spans="43:43">
      <c r="AQ344" s="5"/>
    </row>
    <row r="345" spans="43:43">
      <c r="AQ345" s="5"/>
    </row>
    <row r="346" spans="43:43">
      <c r="AQ346" s="5"/>
    </row>
    <row r="347" spans="43:43">
      <c r="AQ347" s="5"/>
    </row>
    <row r="348" spans="43:43">
      <c r="AQ348" s="5"/>
    </row>
    <row r="349" spans="43:43">
      <c r="AQ349" s="5"/>
    </row>
    <row r="350" spans="43:43">
      <c r="AQ350" s="5"/>
    </row>
    <row r="351" spans="43:43">
      <c r="AQ351" s="5"/>
    </row>
    <row r="352" spans="43:43">
      <c r="AQ352" s="5"/>
    </row>
    <row r="353" spans="43:43">
      <c r="AQ353" s="5"/>
    </row>
    <row r="354" spans="43:43">
      <c r="AQ354" s="5"/>
    </row>
    <row r="355" spans="43:43">
      <c r="AQ355" s="5"/>
    </row>
    <row r="356" spans="43:43">
      <c r="AQ356" s="5"/>
    </row>
    <row r="357" spans="43:43">
      <c r="AQ357" s="5"/>
    </row>
    <row r="358" spans="43:43">
      <c r="AQ358" s="5"/>
    </row>
    <row r="359" spans="43:43">
      <c r="AQ359" s="5"/>
    </row>
    <row r="360" spans="43:43">
      <c r="AQ360" s="5"/>
    </row>
    <row r="361" spans="43:43">
      <c r="AQ361" s="5"/>
    </row>
    <row r="362" spans="43:43">
      <c r="AQ362" s="5"/>
    </row>
    <row r="363" spans="43:43">
      <c r="AQ363" s="5"/>
    </row>
    <row r="364" spans="43:43">
      <c r="AQ364" s="5"/>
    </row>
    <row r="365" spans="43:43">
      <c r="AQ365" s="5"/>
    </row>
    <row r="366" spans="43:43">
      <c r="AQ366" s="5"/>
    </row>
    <row r="367" spans="43:43">
      <c r="AQ367" s="5"/>
    </row>
    <row r="368" spans="43:43">
      <c r="AQ368" s="5"/>
    </row>
    <row r="369" spans="43:43">
      <c r="AQ369" s="5"/>
    </row>
    <row r="370" spans="43:43">
      <c r="AQ370" s="5"/>
    </row>
    <row r="371" spans="43:43">
      <c r="AQ371" s="5"/>
    </row>
    <row r="372" spans="43:43">
      <c r="AQ372" s="5"/>
    </row>
    <row r="373" spans="43:43">
      <c r="AQ373" s="5"/>
    </row>
    <row r="374" spans="43:43">
      <c r="AQ374" s="5"/>
    </row>
    <row r="375" spans="43:43">
      <c r="AQ375" s="5"/>
    </row>
    <row r="376" spans="43:43">
      <c r="AQ376" s="5"/>
    </row>
    <row r="377" spans="43:43">
      <c r="AQ377" s="5"/>
    </row>
    <row r="378" spans="43:43">
      <c r="AQ378" s="5"/>
    </row>
    <row r="379" spans="43:43">
      <c r="AQ379" s="5"/>
    </row>
    <row r="380" spans="43:43">
      <c r="AQ380" s="5"/>
    </row>
    <row r="381" spans="43:43">
      <c r="AQ381" s="5"/>
    </row>
    <row r="382" spans="43:43">
      <c r="AQ382" s="5"/>
    </row>
    <row r="383" spans="43:43">
      <c r="AQ383" s="5"/>
    </row>
    <row r="384" spans="43:43">
      <c r="AQ384" s="5"/>
    </row>
    <row r="385" spans="43:43">
      <c r="AQ385" s="5"/>
    </row>
    <row r="386" spans="43:43">
      <c r="AQ386" s="5"/>
    </row>
    <row r="387" spans="43:43">
      <c r="AQ387" s="5"/>
    </row>
    <row r="388" spans="43:43">
      <c r="AQ388" s="5"/>
    </row>
    <row r="389" spans="43:43">
      <c r="AQ389" s="5"/>
    </row>
    <row r="390" spans="43:43">
      <c r="AQ390" s="5"/>
    </row>
    <row r="391" spans="43:43">
      <c r="AQ391" s="5"/>
    </row>
    <row r="392" spans="43:43">
      <c r="AQ392" s="5"/>
    </row>
    <row r="393" spans="43:43">
      <c r="AQ393" s="5"/>
    </row>
    <row r="394" spans="43:43">
      <c r="AQ394" s="5"/>
    </row>
    <row r="395" spans="43:43">
      <c r="AQ395" s="5"/>
    </row>
    <row r="396" spans="43:43">
      <c r="AQ396" s="5"/>
    </row>
    <row r="397" spans="43:43">
      <c r="AQ397" s="5"/>
    </row>
    <row r="398" spans="43:43">
      <c r="AQ398" s="5"/>
    </row>
    <row r="399" spans="43:43">
      <c r="AQ399" s="5"/>
    </row>
    <row r="400" spans="43:43">
      <c r="AQ400" s="5"/>
    </row>
    <row r="401" spans="43:43">
      <c r="AQ401" s="5"/>
    </row>
    <row r="402" spans="43:43">
      <c r="AQ402" s="5"/>
    </row>
    <row r="403" spans="43:43">
      <c r="AQ403" s="5"/>
    </row>
    <row r="404" spans="43:43">
      <c r="AQ404" s="5"/>
    </row>
    <row r="405" spans="43:43">
      <c r="AQ405" s="5"/>
    </row>
    <row r="406" spans="43:43">
      <c r="AQ406" s="5"/>
    </row>
    <row r="407" spans="43:43">
      <c r="AQ407" s="5"/>
    </row>
    <row r="408" spans="43:43">
      <c r="AQ408" s="5"/>
    </row>
    <row r="409" spans="43:43">
      <c r="AQ409" s="5"/>
    </row>
    <row r="410" spans="43:43">
      <c r="AQ410" s="5"/>
    </row>
    <row r="411" spans="43:43">
      <c r="AQ411" s="5"/>
    </row>
    <row r="412" spans="43:43">
      <c r="AQ412" s="5"/>
    </row>
  </sheetData>
  <mergeCells count="98">
    <mergeCell ref="A2:AQ2"/>
    <mergeCell ref="A3:AQ3"/>
    <mergeCell ref="A4:A7"/>
    <mergeCell ref="B4:B7"/>
    <mergeCell ref="C4:C7"/>
    <mergeCell ref="D4:D7"/>
    <mergeCell ref="E4:E7"/>
    <mergeCell ref="F4:J4"/>
    <mergeCell ref="S4:V4"/>
    <mergeCell ref="W4:Z4"/>
    <mergeCell ref="AA4:AD4"/>
    <mergeCell ref="X6:X7"/>
    <mergeCell ref="Y6:Y7"/>
    <mergeCell ref="Z6:Z7"/>
    <mergeCell ref="AB6:AB7"/>
    <mergeCell ref="K4:N4"/>
    <mergeCell ref="O4:R4"/>
    <mergeCell ref="AQ4:AQ7"/>
    <mergeCell ref="F5:F7"/>
    <mergeCell ref="G5:J5"/>
    <mergeCell ref="K5:K7"/>
    <mergeCell ref="L5:N5"/>
    <mergeCell ref="O5:O7"/>
    <mergeCell ref="P5:R5"/>
    <mergeCell ref="S5:S7"/>
    <mergeCell ref="T5:V5"/>
    <mergeCell ref="W5:W7"/>
    <mergeCell ref="AE4:AH4"/>
    <mergeCell ref="AI4:AL4"/>
    <mergeCell ref="AM4:AP4"/>
    <mergeCell ref="AN5:AP5"/>
    <mergeCell ref="G6:G7"/>
    <mergeCell ref="H6:J6"/>
    <mergeCell ref="L6:L7"/>
    <mergeCell ref="M6:M7"/>
    <mergeCell ref="N6:N7"/>
    <mergeCell ref="X5:Z5"/>
    <mergeCell ref="P6:P7"/>
    <mergeCell ref="Q6:Q7"/>
    <mergeCell ref="AA5:AA7"/>
    <mergeCell ref="AB5:AD5"/>
    <mergeCell ref="AE5:AE7"/>
    <mergeCell ref="AM5:AM7"/>
    <mergeCell ref="R6:R7"/>
    <mergeCell ref="T6:T7"/>
    <mergeCell ref="U6:U7"/>
    <mergeCell ref="V6:V7"/>
    <mergeCell ref="AK6:AK7"/>
    <mergeCell ref="AL6:AL7"/>
    <mergeCell ref="AH6:AH7"/>
    <mergeCell ref="AJ6:AJ7"/>
    <mergeCell ref="AF5:AH5"/>
    <mergeCell ref="AI5:AI7"/>
    <mergeCell ref="AJ5:AL5"/>
    <mergeCell ref="AN6:AN7"/>
    <mergeCell ref="AO6:AO7"/>
    <mergeCell ref="B51:AQ51"/>
    <mergeCell ref="B52:AQ52"/>
    <mergeCell ref="B41:AQ41"/>
    <mergeCell ref="B42:AQ42"/>
    <mergeCell ref="B43:AQ43"/>
    <mergeCell ref="B44:AQ44"/>
    <mergeCell ref="B45:AQ45"/>
    <mergeCell ref="B46:AQ46"/>
    <mergeCell ref="AP6:AP7"/>
    <mergeCell ref="B40:V40"/>
    <mergeCell ref="AC6:AC7"/>
    <mergeCell ref="AD6:AD7"/>
    <mergeCell ref="AF6:AF7"/>
    <mergeCell ref="AG6:AG7"/>
    <mergeCell ref="B63:AQ63"/>
    <mergeCell ref="B64:AQ64"/>
    <mergeCell ref="B53:AQ53"/>
    <mergeCell ref="B54:AQ54"/>
    <mergeCell ref="B55:AQ55"/>
    <mergeCell ref="B56:AQ56"/>
    <mergeCell ref="B62:AQ62"/>
    <mergeCell ref="B58:AQ58"/>
    <mergeCell ref="B59:AQ59"/>
    <mergeCell ref="B60:AQ60"/>
    <mergeCell ref="B61:AQ61"/>
    <mergeCell ref="B47:AQ47"/>
    <mergeCell ref="B48:AQ48"/>
    <mergeCell ref="B49:AQ49"/>
    <mergeCell ref="B50:AQ50"/>
    <mergeCell ref="B57:AQ57"/>
    <mergeCell ref="B73:AQ73"/>
    <mergeCell ref="B74:AQ74"/>
    <mergeCell ref="B75:AQ75"/>
    <mergeCell ref="B76:V76"/>
    <mergeCell ref="B65:AQ65"/>
    <mergeCell ref="B66:AQ66"/>
    <mergeCell ref="B67:AQ67"/>
    <mergeCell ref="B68:AQ68"/>
    <mergeCell ref="B69:AQ69"/>
    <mergeCell ref="B70:AQ70"/>
    <mergeCell ref="B71:AQ71"/>
    <mergeCell ref="B72:AQ72"/>
  </mergeCells>
  <phoneticPr fontId="0" type="noConversion"/>
  <printOptions horizontalCentered="1"/>
  <pageMargins left="0.23622047244094491" right="0.23622047244094491" top="0.74803149606299213" bottom="0.74803149606299213" header="0.31496062992125984" footer="0.31496062992125984"/>
  <pageSetup paperSize="9" scale="45"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P398"/>
  <sheetViews>
    <sheetView zoomScale="85" zoomScaleNormal="85" workbookViewId="0">
      <pane xSplit="2" ySplit="8" topLeftCell="C53" activePane="bottomRight" state="frozen"/>
      <selection activeCell="C21" sqref="C21"/>
      <selection pane="topRight" activeCell="C21" sqref="C21"/>
      <selection pane="bottomLeft" activeCell="C21" sqref="C21"/>
      <selection pane="bottomRight" activeCell="C21" sqref="C21"/>
    </sheetView>
  </sheetViews>
  <sheetFormatPr defaultRowHeight="12.75"/>
  <cols>
    <col min="1" max="1" width="4.5" style="85" customWidth="1"/>
    <col min="2" max="2" width="18.625" style="86" customWidth="1"/>
    <col min="3" max="3" width="5.25" style="87" customWidth="1"/>
    <col min="4" max="4" width="5.375" style="87" customWidth="1"/>
    <col min="5" max="5" width="5.25" style="87" customWidth="1"/>
    <col min="6" max="6" width="5.875" style="87" customWidth="1"/>
    <col min="7" max="17" width="5.875" style="81" customWidth="1"/>
    <col min="18" max="18" width="6" style="81" customWidth="1"/>
    <col min="19" max="20" width="5.875" style="81" customWidth="1"/>
    <col min="21" max="21" width="7.125" style="81" customWidth="1"/>
    <col min="22" max="27" width="5.875" style="81" customWidth="1"/>
    <col min="28" max="28" width="6.5" style="81" customWidth="1"/>
    <col min="29" max="29" width="5.875" style="81" customWidth="1"/>
    <col min="30" max="30" width="7.5" style="81" customWidth="1"/>
    <col min="31" max="16384" width="9" style="49"/>
  </cols>
  <sheetData>
    <row r="1" spans="1:42" ht="20.25">
      <c r="A1" s="91" t="s">
        <v>17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80" t="s">
        <v>79</v>
      </c>
      <c r="AE1" s="88"/>
      <c r="AF1" s="42"/>
      <c r="AG1" s="42"/>
      <c r="AH1" s="42"/>
      <c r="AI1" s="42"/>
      <c r="AJ1" s="42"/>
      <c r="AK1" s="42"/>
      <c r="AL1" s="42"/>
      <c r="AM1" s="42"/>
      <c r="AN1" s="42"/>
      <c r="AO1" s="42"/>
      <c r="AP1" s="42"/>
    </row>
    <row r="2" spans="1:42" s="50" customFormat="1" ht="15.75">
      <c r="A2" s="386" t="s">
        <v>112</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row>
    <row r="3" spans="1:42" s="51" customFormat="1" ht="15.75">
      <c r="A3" s="93"/>
      <c r="B3" s="93"/>
      <c r="C3" s="93"/>
      <c r="D3" s="93"/>
      <c r="E3" s="93"/>
      <c r="F3" s="93"/>
      <c r="G3" s="93"/>
      <c r="H3" s="93"/>
      <c r="I3" s="93"/>
      <c r="J3" s="93"/>
      <c r="K3" s="93"/>
      <c r="L3" s="93"/>
      <c r="M3" s="93"/>
      <c r="N3" s="93"/>
      <c r="O3" s="93"/>
      <c r="P3" s="93"/>
      <c r="Q3" s="93"/>
      <c r="R3" s="93"/>
      <c r="S3" s="93"/>
      <c r="T3" s="93"/>
      <c r="U3" s="93"/>
      <c r="V3" s="93"/>
      <c r="W3" s="93"/>
      <c r="X3" s="93"/>
      <c r="Y3" s="93"/>
      <c r="Z3" s="93"/>
      <c r="AA3" s="387" t="s">
        <v>12</v>
      </c>
      <c r="AB3" s="387"/>
      <c r="AC3" s="387"/>
      <c r="AD3" s="387"/>
    </row>
    <row r="4" spans="1:42" s="51" customFormat="1" ht="35.450000000000003" customHeight="1">
      <c r="A4" s="385" t="s">
        <v>0</v>
      </c>
      <c r="B4" s="385" t="s">
        <v>80</v>
      </c>
      <c r="C4" s="385" t="s">
        <v>47</v>
      </c>
      <c r="D4" s="385" t="s">
        <v>48</v>
      </c>
      <c r="E4" s="385" t="s">
        <v>49</v>
      </c>
      <c r="F4" s="371" t="s">
        <v>50</v>
      </c>
      <c r="G4" s="371"/>
      <c r="H4" s="371"/>
      <c r="I4" s="371" t="s">
        <v>81</v>
      </c>
      <c r="J4" s="371"/>
      <c r="K4" s="371"/>
      <c r="L4" s="371" t="s">
        <v>103</v>
      </c>
      <c r="M4" s="371"/>
      <c r="N4" s="385" t="s">
        <v>104</v>
      </c>
      <c r="O4" s="385"/>
      <c r="P4" s="385" t="s">
        <v>105</v>
      </c>
      <c r="Q4" s="385"/>
      <c r="R4" s="385" t="s">
        <v>96</v>
      </c>
      <c r="S4" s="385"/>
      <c r="T4" s="385" t="s">
        <v>106</v>
      </c>
      <c r="U4" s="385"/>
      <c r="V4" s="385"/>
      <c r="W4" s="385"/>
      <c r="X4" s="385" t="s">
        <v>111</v>
      </c>
      <c r="Y4" s="385"/>
      <c r="Z4" s="385"/>
      <c r="AA4" s="385"/>
      <c r="AB4" s="385" t="s">
        <v>113</v>
      </c>
      <c r="AC4" s="385"/>
      <c r="AD4" s="385" t="s">
        <v>16</v>
      </c>
    </row>
    <row r="5" spans="1:42" s="52" customFormat="1" ht="67.5" customHeight="1">
      <c r="A5" s="385"/>
      <c r="B5" s="385"/>
      <c r="C5" s="385"/>
      <c r="D5" s="385"/>
      <c r="E5" s="385"/>
      <c r="F5" s="371"/>
      <c r="G5" s="371"/>
      <c r="H5" s="371"/>
      <c r="I5" s="371"/>
      <c r="J5" s="371"/>
      <c r="K5" s="371"/>
      <c r="L5" s="371"/>
      <c r="M5" s="371"/>
      <c r="N5" s="385"/>
      <c r="O5" s="385"/>
      <c r="P5" s="385"/>
      <c r="Q5" s="385"/>
      <c r="R5" s="385"/>
      <c r="S5" s="385"/>
      <c r="T5" s="385" t="s">
        <v>107</v>
      </c>
      <c r="U5" s="385"/>
      <c r="V5" s="385" t="s">
        <v>108</v>
      </c>
      <c r="W5" s="385"/>
      <c r="X5" s="385" t="s">
        <v>109</v>
      </c>
      <c r="Y5" s="385"/>
      <c r="Z5" s="385" t="s">
        <v>110</v>
      </c>
      <c r="AA5" s="385"/>
      <c r="AB5" s="385"/>
      <c r="AC5" s="385"/>
      <c r="AD5" s="385"/>
    </row>
    <row r="6" spans="1:42" s="52" customFormat="1" ht="30" customHeight="1">
      <c r="A6" s="385"/>
      <c r="B6" s="385"/>
      <c r="C6" s="385"/>
      <c r="D6" s="385"/>
      <c r="E6" s="385"/>
      <c r="F6" s="371" t="s">
        <v>53</v>
      </c>
      <c r="G6" s="371" t="s">
        <v>54</v>
      </c>
      <c r="H6" s="371" t="s">
        <v>82</v>
      </c>
      <c r="I6" s="371" t="s">
        <v>53</v>
      </c>
      <c r="J6" s="371" t="s">
        <v>54</v>
      </c>
      <c r="K6" s="371" t="s">
        <v>82</v>
      </c>
      <c r="L6" s="371" t="s">
        <v>11</v>
      </c>
      <c r="M6" s="371" t="s">
        <v>83</v>
      </c>
      <c r="N6" s="371" t="s">
        <v>11</v>
      </c>
      <c r="O6" s="371" t="s">
        <v>83</v>
      </c>
      <c r="P6" s="371" t="s">
        <v>11</v>
      </c>
      <c r="Q6" s="371" t="s">
        <v>83</v>
      </c>
      <c r="R6" s="371" t="s">
        <v>11</v>
      </c>
      <c r="S6" s="371" t="s">
        <v>83</v>
      </c>
      <c r="T6" s="371" t="s">
        <v>11</v>
      </c>
      <c r="U6" s="371" t="s">
        <v>83</v>
      </c>
      <c r="V6" s="371" t="s">
        <v>11</v>
      </c>
      <c r="W6" s="371" t="s">
        <v>83</v>
      </c>
      <c r="X6" s="371" t="s">
        <v>11</v>
      </c>
      <c r="Y6" s="371" t="s">
        <v>83</v>
      </c>
      <c r="Z6" s="371" t="s">
        <v>11</v>
      </c>
      <c r="AA6" s="371" t="s">
        <v>83</v>
      </c>
      <c r="AB6" s="371" t="s">
        <v>11</v>
      </c>
      <c r="AC6" s="371" t="s">
        <v>83</v>
      </c>
      <c r="AD6" s="385"/>
    </row>
    <row r="7" spans="1:42" s="52" customFormat="1" ht="69" customHeight="1">
      <c r="A7" s="385"/>
      <c r="B7" s="385"/>
      <c r="C7" s="385"/>
      <c r="D7" s="385"/>
      <c r="E7" s="385"/>
      <c r="F7" s="371"/>
      <c r="G7" s="371"/>
      <c r="H7" s="371"/>
      <c r="I7" s="371"/>
      <c r="J7" s="371"/>
      <c r="K7" s="371"/>
      <c r="L7" s="371"/>
      <c r="M7" s="371"/>
      <c r="N7" s="371"/>
      <c r="O7" s="371"/>
      <c r="P7" s="371"/>
      <c r="Q7" s="371"/>
      <c r="R7" s="371"/>
      <c r="S7" s="371"/>
      <c r="T7" s="371"/>
      <c r="U7" s="371"/>
      <c r="V7" s="371"/>
      <c r="W7" s="371"/>
      <c r="X7" s="371"/>
      <c r="Y7" s="371"/>
      <c r="Z7" s="371"/>
      <c r="AA7" s="371"/>
      <c r="AB7" s="371"/>
      <c r="AC7" s="371"/>
      <c r="AD7" s="385"/>
    </row>
    <row r="8" spans="1:42" s="53" customFormat="1" ht="30.75" customHeight="1">
      <c r="A8" s="94">
        <v>1</v>
      </c>
      <c r="B8" s="94">
        <v>2</v>
      </c>
      <c r="C8" s="94">
        <v>3</v>
      </c>
      <c r="D8" s="94">
        <v>4</v>
      </c>
      <c r="E8" s="94">
        <v>5</v>
      </c>
      <c r="F8" s="94">
        <v>6</v>
      </c>
      <c r="G8" s="94">
        <v>7</v>
      </c>
      <c r="H8" s="94">
        <v>8</v>
      </c>
      <c r="I8" s="94">
        <v>9</v>
      </c>
      <c r="J8" s="94">
        <v>10</v>
      </c>
      <c r="K8" s="94">
        <v>11</v>
      </c>
      <c r="L8" s="94">
        <v>12</v>
      </c>
      <c r="M8" s="94">
        <v>13</v>
      </c>
      <c r="N8" s="94">
        <v>14</v>
      </c>
      <c r="O8" s="94">
        <v>15</v>
      </c>
      <c r="P8" s="94">
        <v>16</v>
      </c>
      <c r="Q8" s="94">
        <v>17</v>
      </c>
      <c r="R8" s="94">
        <v>18</v>
      </c>
      <c r="S8" s="94">
        <v>19</v>
      </c>
      <c r="T8" s="94">
        <v>20</v>
      </c>
      <c r="U8" s="94">
        <v>21</v>
      </c>
      <c r="V8" s="94">
        <v>22</v>
      </c>
      <c r="W8" s="94">
        <v>23</v>
      </c>
      <c r="X8" s="94">
        <v>24</v>
      </c>
      <c r="Y8" s="94">
        <v>25</v>
      </c>
      <c r="Z8" s="94">
        <v>26</v>
      </c>
      <c r="AA8" s="94">
        <v>27</v>
      </c>
      <c r="AB8" s="94">
        <v>28</v>
      </c>
      <c r="AC8" s="94">
        <v>29</v>
      </c>
      <c r="AD8" s="94">
        <v>30</v>
      </c>
    </row>
    <row r="9" spans="1:42" ht="32.25" customHeight="1">
      <c r="A9" s="54"/>
      <c r="B9" s="95" t="s">
        <v>6</v>
      </c>
      <c r="C9" s="55"/>
      <c r="D9" s="55"/>
      <c r="E9" s="55"/>
      <c r="F9" s="55"/>
      <c r="G9" s="56"/>
      <c r="H9" s="56"/>
      <c r="I9" s="56"/>
      <c r="J9" s="56"/>
      <c r="K9" s="56"/>
      <c r="L9" s="56"/>
      <c r="M9" s="56"/>
      <c r="N9" s="56"/>
      <c r="O9" s="56"/>
      <c r="P9" s="56"/>
      <c r="Q9" s="56"/>
      <c r="R9" s="56"/>
      <c r="S9" s="56"/>
      <c r="T9" s="56"/>
      <c r="U9" s="56"/>
      <c r="V9" s="56"/>
      <c r="W9" s="56"/>
      <c r="X9" s="56"/>
      <c r="Y9" s="56"/>
      <c r="Z9" s="56"/>
      <c r="AA9" s="56"/>
      <c r="AB9" s="56"/>
      <c r="AC9" s="56"/>
      <c r="AD9" s="56"/>
    </row>
    <row r="10" spans="1:42" s="61" customFormat="1" ht="36" customHeight="1">
      <c r="A10" s="57" t="s">
        <v>5</v>
      </c>
      <c r="B10" s="58" t="s">
        <v>84</v>
      </c>
      <c r="C10" s="59"/>
      <c r="D10" s="59"/>
      <c r="E10" s="59"/>
      <c r="F10" s="59"/>
      <c r="G10" s="60"/>
      <c r="H10" s="60"/>
      <c r="I10" s="60"/>
      <c r="J10" s="60"/>
      <c r="K10" s="60"/>
      <c r="L10" s="60"/>
      <c r="M10" s="60"/>
      <c r="N10" s="60"/>
      <c r="O10" s="60"/>
      <c r="P10" s="60"/>
      <c r="Q10" s="60"/>
      <c r="R10" s="60"/>
      <c r="S10" s="60"/>
      <c r="T10" s="60"/>
      <c r="U10" s="60"/>
      <c r="V10" s="60"/>
      <c r="W10" s="60"/>
      <c r="X10" s="60"/>
      <c r="Y10" s="60"/>
      <c r="Z10" s="60"/>
      <c r="AA10" s="60"/>
      <c r="AB10" s="60"/>
      <c r="AC10" s="60"/>
      <c r="AD10" s="60"/>
    </row>
    <row r="11" spans="1:42" ht="25.15" customHeight="1">
      <c r="A11" s="62">
        <v>1</v>
      </c>
      <c r="B11" s="63" t="s">
        <v>61</v>
      </c>
      <c r="C11" s="64"/>
      <c r="D11" s="64"/>
      <c r="E11" s="64"/>
      <c r="F11" s="64"/>
      <c r="G11" s="65"/>
      <c r="H11" s="65"/>
      <c r="I11" s="65"/>
      <c r="J11" s="65"/>
      <c r="K11" s="65"/>
      <c r="L11" s="65"/>
      <c r="M11" s="65"/>
      <c r="N11" s="65"/>
      <c r="O11" s="65"/>
      <c r="P11" s="65"/>
      <c r="Q11" s="65"/>
      <c r="R11" s="65"/>
      <c r="S11" s="65"/>
      <c r="T11" s="65"/>
      <c r="U11" s="65"/>
      <c r="V11" s="65"/>
      <c r="W11" s="65"/>
      <c r="X11" s="65"/>
      <c r="Y11" s="65"/>
      <c r="Z11" s="65"/>
      <c r="AA11" s="65"/>
      <c r="AB11" s="65"/>
      <c r="AC11" s="65"/>
      <c r="AD11" s="65"/>
    </row>
    <row r="12" spans="1:42" ht="25.15" customHeight="1">
      <c r="A12" s="62">
        <v>2</v>
      </c>
      <c r="B12" s="63" t="s">
        <v>61</v>
      </c>
      <c r="C12" s="64"/>
      <c r="D12" s="64"/>
      <c r="E12" s="64"/>
      <c r="F12" s="64"/>
      <c r="G12" s="65"/>
      <c r="H12" s="65"/>
      <c r="I12" s="65"/>
      <c r="J12" s="65"/>
      <c r="K12" s="65"/>
      <c r="L12" s="65"/>
      <c r="M12" s="65"/>
      <c r="N12" s="65"/>
      <c r="O12" s="65"/>
      <c r="P12" s="65"/>
      <c r="Q12" s="65"/>
      <c r="R12" s="65"/>
      <c r="S12" s="65"/>
      <c r="T12" s="65"/>
      <c r="U12" s="65"/>
      <c r="V12" s="65"/>
      <c r="W12" s="65"/>
      <c r="X12" s="65"/>
      <c r="Y12" s="65"/>
      <c r="Z12" s="65"/>
      <c r="AA12" s="65"/>
      <c r="AB12" s="65"/>
      <c r="AC12" s="65"/>
      <c r="AD12" s="65"/>
    </row>
    <row r="13" spans="1:42" ht="25.15" customHeight="1">
      <c r="A13" s="62"/>
      <c r="B13" s="66" t="s">
        <v>62</v>
      </c>
      <c r="C13" s="64"/>
      <c r="D13" s="64"/>
      <c r="E13" s="64"/>
      <c r="F13" s="64"/>
      <c r="G13" s="65"/>
      <c r="H13" s="65"/>
      <c r="I13" s="65"/>
      <c r="J13" s="65"/>
      <c r="K13" s="65"/>
      <c r="L13" s="65"/>
      <c r="M13" s="65"/>
      <c r="N13" s="65"/>
      <c r="O13" s="65"/>
      <c r="P13" s="65"/>
      <c r="Q13" s="65"/>
      <c r="R13" s="65"/>
      <c r="S13" s="65"/>
      <c r="T13" s="65"/>
      <c r="U13" s="65"/>
      <c r="V13" s="65"/>
      <c r="W13" s="65"/>
      <c r="X13" s="65"/>
      <c r="Y13" s="65"/>
      <c r="Z13" s="65"/>
      <c r="AA13" s="65"/>
      <c r="AB13" s="65"/>
      <c r="AC13" s="65"/>
      <c r="AD13" s="65"/>
    </row>
    <row r="14" spans="1:42" s="61" customFormat="1" ht="33.75" customHeight="1">
      <c r="A14" s="57" t="s">
        <v>7</v>
      </c>
      <c r="B14" s="67" t="s">
        <v>85</v>
      </c>
      <c r="C14" s="59"/>
      <c r="D14" s="59"/>
      <c r="E14" s="59"/>
      <c r="F14" s="59"/>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1:42" ht="25.15" customHeight="1">
      <c r="A15" s="62">
        <v>1</v>
      </c>
      <c r="B15" s="63" t="s">
        <v>61</v>
      </c>
      <c r="C15" s="64"/>
      <c r="D15" s="64"/>
      <c r="E15" s="64"/>
      <c r="F15" s="64"/>
      <c r="G15" s="65"/>
      <c r="H15" s="65"/>
      <c r="I15" s="65"/>
      <c r="J15" s="65"/>
      <c r="K15" s="65"/>
      <c r="L15" s="65"/>
      <c r="M15" s="65"/>
      <c r="N15" s="65"/>
      <c r="O15" s="65"/>
      <c r="P15" s="65"/>
      <c r="Q15" s="65"/>
      <c r="R15" s="65"/>
      <c r="S15" s="65"/>
      <c r="T15" s="65"/>
      <c r="U15" s="65"/>
      <c r="V15" s="65"/>
      <c r="W15" s="65"/>
      <c r="X15" s="65"/>
      <c r="Y15" s="65"/>
      <c r="Z15" s="65"/>
      <c r="AA15" s="65"/>
      <c r="AB15" s="65"/>
      <c r="AC15" s="65"/>
      <c r="AD15" s="65"/>
    </row>
    <row r="16" spans="1:42" ht="25.15" customHeight="1">
      <c r="A16" s="62">
        <v>2</v>
      </c>
      <c r="B16" s="63" t="s">
        <v>61</v>
      </c>
      <c r="C16" s="64"/>
      <c r="D16" s="64"/>
      <c r="E16" s="64"/>
      <c r="F16" s="64"/>
      <c r="G16" s="65"/>
      <c r="H16" s="65"/>
      <c r="I16" s="65"/>
      <c r="J16" s="65"/>
      <c r="K16" s="65"/>
      <c r="L16" s="65"/>
      <c r="M16" s="65"/>
      <c r="N16" s="65"/>
      <c r="O16" s="65"/>
      <c r="P16" s="65"/>
      <c r="Q16" s="65"/>
      <c r="R16" s="65"/>
      <c r="S16" s="65"/>
      <c r="T16" s="65"/>
      <c r="U16" s="65"/>
      <c r="V16" s="65"/>
      <c r="W16" s="65"/>
      <c r="X16" s="65"/>
      <c r="Y16" s="65"/>
      <c r="Z16" s="65"/>
      <c r="AA16" s="65"/>
      <c r="AB16" s="65"/>
      <c r="AC16" s="65"/>
      <c r="AD16" s="65"/>
    </row>
    <row r="17" spans="1:30" ht="25.15" customHeight="1">
      <c r="A17" s="62"/>
      <c r="B17" s="66" t="s">
        <v>62</v>
      </c>
      <c r="C17" s="64"/>
      <c r="D17" s="64"/>
      <c r="E17" s="64"/>
      <c r="F17" s="64"/>
      <c r="G17" s="65"/>
      <c r="H17" s="65"/>
      <c r="I17" s="65"/>
      <c r="J17" s="65"/>
      <c r="K17" s="65"/>
      <c r="L17" s="65"/>
      <c r="M17" s="65"/>
      <c r="N17" s="65"/>
      <c r="O17" s="65"/>
      <c r="P17" s="65"/>
      <c r="Q17" s="65"/>
      <c r="R17" s="65"/>
      <c r="S17" s="65"/>
      <c r="T17" s="65"/>
      <c r="U17" s="65"/>
      <c r="V17" s="65"/>
      <c r="W17" s="65"/>
      <c r="X17" s="65"/>
      <c r="Y17" s="65"/>
      <c r="Z17" s="65"/>
      <c r="AA17" s="65"/>
      <c r="AB17" s="65"/>
      <c r="AC17" s="65"/>
      <c r="AD17" s="65"/>
    </row>
    <row r="18" spans="1:30" ht="0.75" customHeight="1">
      <c r="A18" s="68"/>
      <c r="B18" s="69"/>
      <c r="C18" s="70"/>
      <c r="D18" s="70"/>
      <c r="E18" s="70"/>
      <c r="F18" s="70"/>
      <c r="G18" s="71"/>
      <c r="H18" s="71"/>
      <c r="I18" s="71"/>
      <c r="J18" s="71"/>
      <c r="K18" s="71"/>
      <c r="L18" s="71"/>
      <c r="M18" s="71"/>
      <c r="N18" s="71"/>
      <c r="O18" s="71"/>
      <c r="P18" s="71"/>
      <c r="Q18" s="71"/>
      <c r="R18" s="71"/>
      <c r="S18" s="71"/>
      <c r="T18" s="71"/>
      <c r="U18" s="71"/>
      <c r="V18" s="71"/>
      <c r="W18" s="71"/>
      <c r="X18" s="71"/>
      <c r="Y18" s="71"/>
      <c r="Z18" s="71"/>
      <c r="AA18" s="71"/>
      <c r="AB18" s="71"/>
      <c r="AC18" s="71"/>
      <c r="AD18" s="72"/>
    </row>
    <row r="19" spans="1:30" ht="0.75" customHeight="1">
      <c r="A19" s="73"/>
      <c r="B19" s="74"/>
      <c r="C19" s="75"/>
      <c r="D19" s="75"/>
      <c r="E19" s="75"/>
      <c r="F19" s="75"/>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0.75" customHeight="1">
      <c r="A20" s="73"/>
      <c r="B20" s="74"/>
      <c r="C20" s="75"/>
      <c r="D20" s="75"/>
      <c r="E20" s="75"/>
      <c r="F20" s="75"/>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0.75" customHeight="1">
      <c r="A21" s="73"/>
      <c r="B21" s="74"/>
      <c r="C21" s="75"/>
      <c r="D21" s="75"/>
      <c r="E21" s="75"/>
      <c r="F21" s="75"/>
      <c r="G21" s="76"/>
      <c r="H21" s="76"/>
      <c r="I21" s="76"/>
      <c r="J21" s="76"/>
      <c r="K21" s="76"/>
      <c r="L21" s="76"/>
      <c r="M21" s="76"/>
      <c r="N21" s="76"/>
      <c r="O21" s="76"/>
      <c r="P21" s="76"/>
      <c r="Q21" s="76"/>
      <c r="R21" s="76"/>
      <c r="S21" s="76"/>
      <c r="T21" s="76"/>
      <c r="U21" s="76"/>
      <c r="V21" s="76"/>
      <c r="W21" s="76"/>
      <c r="X21" s="76"/>
      <c r="Y21" s="76"/>
      <c r="Z21" s="76"/>
      <c r="AA21" s="76"/>
      <c r="AB21" s="76"/>
      <c r="AC21" s="76"/>
      <c r="AD21" s="77"/>
    </row>
    <row r="22" spans="1:30" ht="0.75" customHeight="1">
      <c r="A22" s="73"/>
      <c r="B22" s="74"/>
      <c r="C22" s="75"/>
      <c r="D22" s="75"/>
      <c r="E22" s="75"/>
      <c r="F22" s="75"/>
      <c r="G22" s="76"/>
      <c r="H22" s="76"/>
      <c r="I22" s="76"/>
      <c r="J22" s="76"/>
      <c r="K22" s="76"/>
      <c r="L22" s="76"/>
      <c r="M22" s="76"/>
      <c r="N22" s="76"/>
      <c r="O22" s="76"/>
      <c r="P22" s="76"/>
      <c r="Q22" s="76"/>
      <c r="R22" s="76"/>
      <c r="S22" s="76"/>
      <c r="T22" s="76"/>
      <c r="U22" s="76"/>
      <c r="V22" s="76"/>
      <c r="W22" s="76"/>
      <c r="X22" s="76"/>
      <c r="Y22" s="76"/>
      <c r="Z22" s="76"/>
      <c r="AA22" s="76"/>
      <c r="AB22" s="76"/>
      <c r="AC22" s="76"/>
      <c r="AD22" s="77"/>
    </row>
    <row r="23" spans="1:30" ht="0.75" customHeight="1">
      <c r="A23" s="73"/>
      <c r="B23" s="74"/>
      <c r="C23" s="75"/>
      <c r="D23" s="75"/>
      <c r="E23" s="75"/>
      <c r="F23" s="75"/>
      <c r="G23" s="76"/>
      <c r="H23" s="76"/>
      <c r="I23" s="76"/>
      <c r="J23" s="76"/>
      <c r="K23" s="76"/>
      <c r="L23" s="76"/>
      <c r="M23" s="76"/>
      <c r="N23" s="76"/>
      <c r="O23" s="76"/>
      <c r="P23" s="76"/>
      <c r="Q23" s="76"/>
      <c r="R23" s="76"/>
      <c r="S23" s="76"/>
      <c r="T23" s="76"/>
      <c r="U23" s="76"/>
      <c r="V23" s="76"/>
      <c r="W23" s="76"/>
      <c r="X23" s="76"/>
      <c r="Y23" s="76"/>
      <c r="Z23" s="76"/>
      <c r="AA23" s="76"/>
      <c r="AB23" s="76"/>
      <c r="AC23" s="76"/>
      <c r="AD23" s="77"/>
    </row>
    <row r="24" spans="1:30" ht="0.75" customHeight="1">
      <c r="A24" s="73"/>
      <c r="B24" s="74"/>
      <c r="C24" s="75"/>
      <c r="D24" s="75"/>
      <c r="E24" s="75"/>
      <c r="F24" s="75"/>
      <c r="G24" s="76"/>
      <c r="H24" s="76"/>
      <c r="I24" s="76"/>
      <c r="J24" s="76"/>
      <c r="K24" s="76"/>
      <c r="L24" s="76"/>
      <c r="M24" s="76"/>
      <c r="N24" s="76"/>
      <c r="O24" s="76"/>
      <c r="P24" s="76"/>
      <c r="Q24" s="76"/>
      <c r="R24" s="76"/>
      <c r="S24" s="76"/>
      <c r="T24" s="76"/>
      <c r="U24" s="76"/>
      <c r="V24" s="76"/>
      <c r="W24" s="76"/>
      <c r="X24" s="76"/>
      <c r="Y24" s="76"/>
      <c r="Z24" s="76"/>
      <c r="AA24" s="76"/>
      <c r="AB24" s="76"/>
      <c r="AC24" s="76"/>
      <c r="AD24" s="77"/>
    </row>
    <row r="25" spans="1:30" ht="0.75" customHeight="1">
      <c r="A25" s="73"/>
      <c r="B25" s="74"/>
      <c r="C25" s="75"/>
      <c r="D25" s="75"/>
      <c r="E25" s="75"/>
      <c r="F25" s="75"/>
      <c r="G25" s="76"/>
      <c r="H25" s="76"/>
      <c r="I25" s="76"/>
      <c r="J25" s="76"/>
      <c r="K25" s="76"/>
      <c r="L25" s="76"/>
      <c r="M25" s="76"/>
      <c r="N25" s="76"/>
      <c r="O25" s="76"/>
      <c r="P25" s="76"/>
      <c r="Q25" s="76"/>
      <c r="R25" s="76"/>
      <c r="S25" s="76"/>
      <c r="T25" s="76"/>
      <c r="U25" s="76"/>
      <c r="V25" s="76"/>
      <c r="W25" s="76"/>
      <c r="X25" s="76"/>
      <c r="Y25" s="76"/>
      <c r="Z25" s="76"/>
      <c r="AA25" s="76"/>
      <c r="AB25" s="76"/>
      <c r="AC25" s="76"/>
      <c r="AD25" s="77"/>
    </row>
    <row r="26" spans="1:30" ht="0.75" customHeight="1">
      <c r="A26" s="73"/>
      <c r="B26" s="74"/>
      <c r="C26" s="75"/>
      <c r="D26" s="75"/>
      <c r="E26" s="75"/>
      <c r="F26" s="75"/>
      <c r="G26" s="76"/>
      <c r="H26" s="76"/>
      <c r="I26" s="76"/>
      <c r="J26" s="76"/>
      <c r="K26" s="76"/>
      <c r="L26" s="76"/>
      <c r="M26" s="76"/>
      <c r="N26" s="76"/>
      <c r="O26" s="76"/>
      <c r="P26" s="76"/>
      <c r="Q26" s="76"/>
      <c r="R26" s="76"/>
      <c r="S26" s="76"/>
      <c r="T26" s="76"/>
      <c r="U26" s="76"/>
      <c r="V26" s="76"/>
      <c r="W26" s="76"/>
      <c r="X26" s="76"/>
      <c r="Y26" s="76"/>
      <c r="Z26" s="76"/>
      <c r="AA26" s="76"/>
      <c r="AB26" s="76"/>
      <c r="AC26" s="76"/>
      <c r="AD26" s="77"/>
    </row>
    <row r="27" spans="1:30" ht="0.75" customHeight="1">
      <c r="A27" s="73"/>
      <c r="B27" s="74"/>
      <c r="C27" s="75"/>
      <c r="D27" s="75"/>
      <c r="E27" s="75"/>
      <c r="F27" s="75"/>
      <c r="G27" s="76"/>
      <c r="H27" s="76"/>
      <c r="I27" s="76"/>
      <c r="J27" s="76"/>
      <c r="K27" s="76"/>
      <c r="L27" s="76"/>
      <c r="M27" s="76"/>
      <c r="N27" s="76"/>
      <c r="O27" s="76"/>
      <c r="P27" s="76"/>
      <c r="Q27" s="76"/>
      <c r="R27" s="76"/>
      <c r="S27" s="76"/>
      <c r="T27" s="76"/>
      <c r="U27" s="76"/>
      <c r="V27" s="76"/>
      <c r="W27" s="76"/>
      <c r="X27" s="76"/>
      <c r="Y27" s="76"/>
      <c r="Z27" s="76"/>
      <c r="AA27" s="76"/>
      <c r="AB27" s="76"/>
      <c r="AC27" s="76"/>
      <c r="AD27" s="77"/>
    </row>
    <row r="28" spans="1:30" ht="0.75" customHeight="1">
      <c r="A28" s="73"/>
      <c r="B28" s="74"/>
      <c r="C28" s="75"/>
      <c r="D28" s="75"/>
      <c r="E28" s="75"/>
      <c r="F28" s="75"/>
      <c r="G28" s="76"/>
      <c r="H28" s="76"/>
      <c r="I28" s="76"/>
      <c r="J28" s="76"/>
      <c r="K28" s="76"/>
      <c r="L28" s="76"/>
      <c r="M28" s="76"/>
      <c r="N28" s="76"/>
      <c r="O28" s="76"/>
      <c r="P28" s="76"/>
      <c r="Q28" s="76"/>
      <c r="R28" s="76"/>
      <c r="S28" s="76"/>
      <c r="T28" s="76"/>
      <c r="U28" s="76"/>
      <c r="V28" s="76"/>
      <c r="W28" s="76"/>
      <c r="X28" s="76"/>
      <c r="Y28" s="76"/>
      <c r="Z28" s="76"/>
      <c r="AA28" s="76"/>
      <c r="AB28" s="76"/>
      <c r="AC28" s="76"/>
      <c r="AD28" s="77"/>
    </row>
    <row r="29" spans="1:30" ht="0.75" customHeight="1">
      <c r="A29" s="73"/>
      <c r="B29" s="74"/>
      <c r="C29" s="75"/>
      <c r="D29" s="75"/>
      <c r="E29" s="75"/>
      <c r="F29" s="75"/>
      <c r="G29" s="76"/>
      <c r="H29" s="76"/>
      <c r="I29" s="76"/>
      <c r="J29" s="76"/>
      <c r="K29" s="76"/>
      <c r="L29" s="76"/>
      <c r="M29" s="76"/>
      <c r="N29" s="76"/>
      <c r="O29" s="76"/>
      <c r="P29" s="76"/>
      <c r="Q29" s="76"/>
      <c r="R29" s="76"/>
      <c r="S29" s="76"/>
      <c r="T29" s="76"/>
      <c r="U29" s="76"/>
      <c r="V29" s="76"/>
      <c r="W29" s="76"/>
      <c r="X29" s="76"/>
      <c r="Y29" s="76"/>
      <c r="Z29" s="76"/>
      <c r="AA29" s="76"/>
      <c r="AB29" s="76"/>
      <c r="AC29" s="76"/>
      <c r="AD29" s="77"/>
    </row>
    <row r="30" spans="1:30" ht="0.75" customHeight="1">
      <c r="A30" s="73"/>
      <c r="B30" s="74"/>
      <c r="C30" s="75"/>
      <c r="D30" s="75"/>
      <c r="E30" s="75"/>
      <c r="F30" s="75"/>
      <c r="G30" s="76"/>
      <c r="H30" s="76"/>
      <c r="I30" s="76"/>
      <c r="J30" s="76"/>
      <c r="K30" s="76"/>
      <c r="L30" s="76"/>
      <c r="M30" s="76"/>
      <c r="N30" s="76"/>
      <c r="O30" s="76"/>
      <c r="P30" s="76"/>
      <c r="Q30" s="76"/>
      <c r="R30" s="76"/>
      <c r="S30" s="76"/>
      <c r="T30" s="76"/>
      <c r="U30" s="76"/>
      <c r="V30" s="76"/>
      <c r="W30" s="76"/>
      <c r="X30" s="76"/>
      <c r="Y30" s="76"/>
      <c r="Z30" s="76"/>
      <c r="AA30" s="76"/>
      <c r="AB30" s="76"/>
      <c r="AC30" s="76"/>
      <c r="AD30" s="77"/>
    </row>
    <row r="31" spans="1:30" ht="24" customHeight="1">
      <c r="A31" s="78"/>
      <c r="B31" s="384" t="s">
        <v>44</v>
      </c>
      <c r="C31" s="384"/>
      <c r="D31" s="384"/>
      <c r="E31" s="384"/>
      <c r="F31" s="384"/>
      <c r="G31" s="384"/>
      <c r="H31" s="384"/>
      <c r="I31" s="384"/>
      <c r="J31" s="384"/>
      <c r="K31" s="384"/>
      <c r="L31" s="384"/>
      <c r="M31" s="384"/>
      <c r="N31" s="384"/>
      <c r="O31" s="384"/>
      <c r="P31" s="384"/>
      <c r="Q31" s="384"/>
      <c r="R31" s="384"/>
      <c r="S31" s="384"/>
      <c r="T31" s="79"/>
      <c r="U31" s="79"/>
      <c r="V31" s="79"/>
      <c r="W31" s="79"/>
      <c r="X31" s="79"/>
      <c r="Y31" s="79"/>
      <c r="Z31" s="79"/>
      <c r="AA31" s="79"/>
      <c r="AB31" s="80"/>
      <c r="AC31" s="80"/>
    </row>
    <row r="32" spans="1:30" s="50" customFormat="1" ht="26.25" customHeight="1">
      <c r="A32" s="78"/>
      <c r="B32" s="382" t="s">
        <v>68</v>
      </c>
      <c r="C32" s="383"/>
      <c r="D32" s="383"/>
      <c r="E32" s="383"/>
      <c r="F32" s="383"/>
      <c r="G32" s="383"/>
      <c r="H32" s="383"/>
      <c r="I32" s="383"/>
      <c r="J32" s="383"/>
      <c r="K32" s="383"/>
      <c r="L32" s="383"/>
      <c r="M32" s="383"/>
      <c r="N32" s="383"/>
      <c r="O32" s="383"/>
      <c r="P32" s="383"/>
      <c r="Q32" s="383"/>
      <c r="R32" s="383"/>
      <c r="S32" s="383"/>
      <c r="T32" s="80"/>
      <c r="U32" s="80"/>
      <c r="X32" s="80"/>
      <c r="Y32" s="80"/>
    </row>
    <row r="33" spans="1:25" s="50" customFormat="1" ht="27.75" customHeight="1">
      <c r="A33" s="78"/>
      <c r="B33" s="382" t="s">
        <v>86</v>
      </c>
      <c r="C33" s="383"/>
      <c r="D33" s="383"/>
      <c r="E33" s="383"/>
      <c r="F33" s="383"/>
      <c r="G33" s="383"/>
      <c r="H33" s="383"/>
      <c r="I33" s="383"/>
      <c r="J33" s="383"/>
      <c r="K33" s="383"/>
      <c r="L33" s="383"/>
      <c r="M33" s="383"/>
      <c r="N33" s="383"/>
      <c r="O33" s="383"/>
      <c r="P33" s="383"/>
      <c r="Q33" s="383"/>
      <c r="R33" s="383"/>
      <c r="S33" s="383"/>
      <c r="T33" s="80"/>
      <c r="U33" s="80"/>
      <c r="X33" s="80"/>
      <c r="Y33" s="80"/>
    </row>
    <row r="34" spans="1:25" s="50" customFormat="1" ht="28.5" customHeight="1">
      <c r="A34" s="78"/>
      <c r="B34" s="382" t="s">
        <v>70</v>
      </c>
      <c r="C34" s="383"/>
      <c r="D34" s="383"/>
      <c r="E34" s="383"/>
      <c r="F34" s="383"/>
      <c r="G34" s="383"/>
      <c r="H34" s="383"/>
      <c r="I34" s="383"/>
      <c r="J34" s="383"/>
      <c r="K34" s="383"/>
      <c r="L34" s="383"/>
      <c r="M34" s="383"/>
      <c r="N34" s="383"/>
      <c r="O34" s="383"/>
      <c r="P34" s="383"/>
      <c r="Q34" s="383"/>
      <c r="R34" s="383"/>
      <c r="S34" s="383"/>
      <c r="T34" s="80"/>
      <c r="U34" s="80"/>
      <c r="X34" s="80"/>
      <c r="Y34" s="80"/>
    </row>
    <row r="35" spans="1:25" s="50" customFormat="1" ht="27.75" customHeight="1">
      <c r="A35" s="78"/>
      <c r="B35" s="382" t="s">
        <v>87</v>
      </c>
      <c r="C35" s="383"/>
      <c r="D35" s="383"/>
      <c r="E35" s="383"/>
      <c r="F35" s="383"/>
      <c r="G35" s="383"/>
      <c r="H35" s="383"/>
      <c r="I35" s="383"/>
      <c r="J35" s="383"/>
      <c r="K35" s="383"/>
      <c r="L35" s="383"/>
      <c r="M35" s="383"/>
      <c r="N35" s="383"/>
      <c r="O35" s="383"/>
      <c r="P35" s="383"/>
      <c r="Q35" s="383"/>
      <c r="R35" s="383"/>
      <c r="S35" s="383"/>
      <c r="T35" s="80"/>
      <c r="U35" s="80"/>
      <c r="X35" s="80"/>
      <c r="Y35" s="80"/>
    </row>
    <row r="36" spans="1:25" s="50" customFormat="1" ht="24.75" customHeight="1">
      <c r="A36" s="78"/>
      <c r="B36" s="382" t="s">
        <v>72</v>
      </c>
      <c r="C36" s="383"/>
      <c r="D36" s="383"/>
      <c r="E36" s="383"/>
      <c r="F36" s="383"/>
      <c r="G36" s="383"/>
      <c r="H36" s="383"/>
      <c r="I36" s="383"/>
      <c r="J36" s="383"/>
      <c r="K36" s="383"/>
      <c r="L36" s="383"/>
      <c r="M36" s="383"/>
      <c r="N36" s="383"/>
      <c r="O36" s="383"/>
      <c r="P36" s="383"/>
      <c r="Q36" s="383"/>
      <c r="R36" s="383"/>
      <c r="S36" s="383"/>
      <c r="T36" s="80"/>
      <c r="U36" s="80"/>
      <c r="X36" s="80"/>
      <c r="Y36" s="80"/>
    </row>
    <row r="37" spans="1:25" s="50" customFormat="1" ht="29.25" customHeight="1">
      <c r="A37" s="78"/>
      <c r="B37" s="382" t="s">
        <v>88</v>
      </c>
      <c r="C37" s="383"/>
      <c r="D37" s="383"/>
      <c r="E37" s="383"/>
      <c r="F37" s="383"/>
      <c r="G37" s="383"/>
      <c r="H37" s="383"/>
      <c r="I37" s="383"/>
      <c r="J37" s="383"/>
      <c r="K37" s="383"/>
      <c r="L37" s="383"/>
      <c r="M37" s="383"/>
      <c r="N37" s="383"/>
      <c r="O37" s="383"/>
      <c r="P37" s="383"/>
      <c r="Q37" s="383"/>
      <c r="R37" s="383"/>
      <c r="S37" s="383"/>
      <c r="T37" s="80"/>
      <c r="U37" s="80"/>
      <c r="X37" s="80"/>
      <c r="Y37" s="80"/>
    </row>
    <row r="38" spans="1:25" s="50" customFormat="1" ht="24" customHeight="1">
      <c r="A38" s="78"/>
      <c r="B38" s="382" t="s">
        <v>89</v>
      </c>
      <c r="C38" s="383"/>
      <c r="D38" s="383"/>
      <c r="E38" s="383"/>
      <c r="F38" s="383"/>
      <c r="G38" s="383"/>
      <c r="H38" s="383"/>
      <c r="I38" s="383"/>
      <c r="J38" s="383"/>
      <c r="K38" s="383"/>
      <c r="L38" s="383"/>
      <c r="M38" s="383"/>
      <c r="N38" s="383"/>
      <c r="O38" s="383"/>
      <c r="P38" s="383"/>
      <c r="Q38" s="383"/>
      <c r="R38" s="383"/>
      <c r="S38" s="383"/>
      <c r="T38" s="80"/>
      <c r="U38" s="80"/>
      <c r="X38" s="80"/>
      <c r="Y38" s="80"/>
    </row>
    <row r="39" spans="1:25" s="50" customFormat="1" ht="27.75" customHeight="1">
      <c r="A39" s="78"/>
      <c r="B39" s="382" t="s">
        <v>90</v>
      </c>
      <c r="C39" s="383"/>
      <c r="D39" s="383"/>
      <c r="E39" s="383"/>
      <c r="F39" s="383"/>
      <c r="G39" s="383"/>
      <c r="H39" s="383"/>
      <c r="I39" s="383"/>
      <c r="J39" s="383"/>
      <c r="K39" s="383"/>
      <c r="L39" s="383"/>
      <c r="M39" s="383"/>
      <c r="N39" s="383"/>
      <c r="O39" s="383"/>
      <c r="P39" s="383"/>
      <c r="Q39" s="383"/>
      <c r="R39" s="383"/>
      <c r="S39" s="383"/>
      <c r="T39" s="80"/>
      <c r="U39" s="80"/>
      <c r="X39" s="80"/>
      <c r="Y39" s="80"/>
    </row>
    <row r="40" spans="1:25" s="50" customFormat="1" ht="34.5" customHeight="1">
      <c r="A40" s="78"/>
      <c r="B40" s="382" t="s">
        <v>91</v>
      </c>
      <c r="C40" s="383"/>
      <c r="D40" s="383"/>
      <c r="E40" s="383"/>
      <c r="F40" s="383"/>
      <c r="G40" s="383"/>
      <c r="H40" s="383"/>
      <c r="I40" s="383"/>
      <c r="J40" s="383"/>
      <c r="K40" s="383"/>
      <c r="L40" s="383"/>
      <c r="M40" s="383"/>
      <c r="N40" s="383"/>
      <c r="O40" s="383"/>
      <c r="P40" s="383"/>
      <c r="Q40" s="383"/>
      <c r="R40" s="383"/>
      <c r="S40" s="383"/>
      <c r="T40" s="80"/>
      <c r="U40" s="80"/>
      <c r="X40" s="80"/>
      <c r="Y40" s="80"/>
    </row>
    <row r="41" spans="1:25" s="50" customFormat="1" ht="31.5" customHeight="1">
      <c r="A41" s="78"/>
      <c r="B41" s="382" t="s">
        <v>92</v>
      </c>
      <c r="C41" s="383"/>
      <c r="D41" s="383"/>
      <c r="E41" s="383"/>
      <c r="F41" s="383"/>
      <c r="G41" s="383"/>
      <c r="H41" s="383"/>
      <c r="I41" s="383"/>
      <c r="J41" s="383"/>
      <c r="K41" s="383"/>
      <c r="L41" s="383"/>
      <c r="M41" s="383"/>
      <c r="N41" s="383"/>
      <c r="O41" s="383"/>
      <c r="P41" s="383"/>
      <c r="Q41" s="383"/>
      <c r="R41" s="383"/>
      <c r="S41" s="383"/>
      <c r="T41" s="80"/>
      <c r="U41" s="80"/>
      <c r="X41" s="80"/>
      <c r="Y41" s="80"/>
    </row>
    <row r="42" spans="1:25" s="50" customFormat="1" ht="33.75" customHeight="1">
      <c r="A42" s="78"/>
      <c r="B42" s="382" t="s">
        <v>93</v>
      </c>
      <c r="C42" s="383"/>
      <c r="D42" s="383"/>
      <c r="E42" s="383"/>
      <c r="F42" s="383"/>
      <c r="G42" s="383"/>
      <c r="H42" s="383"/>
      <c r="I42" s="383"/>
      <c r="J42" s="383"/>
      <c r="K42" s="383"/>
      <c r="L42" s="383"/>
      <c r="M42" s="383"/>
      <c r="N42" s="383"/>
      <c r="O42" s="383"/>
      <c r="P42" s="383"/>
      <c r="Q42" s="383"/>
      <c r="R42" s="383"/>
      <c r="S42" s="383"/>
      <c r="T42" s="80"/>
      <c r="U42" s="80"/>
      <c r="X42" s="80"/>
      <c r="Y42" s="80"/>
    </row>
    <row r="43" spans="1:25" s="50" customFormat="1" ht="39.75" customHeight="1">
      <c r="A43" s="78"/>
      <c r="B43" s="382" t="s">
        <v>158</v>
      </c>
      <c r="C43" s="383"/>
      <c r="D43" s="383"/>
      <c r="E43" s="383"/>
      <c r="F43" s="383"/>
      <c r="G43" s="383"/>
      <c r="H43" s="383"/>
      <c r="I43" s="383"/>
      <c r="J43" s="383"/>
      <c r="K43" s="383"/>
      <c r="L43" s="383"/>
      <c r="M43" s="383"/>
      <c r="N43" s="383"/>
      <c r="O43" s="383"/>
      <c r="P43" s="383"/>
      <c r="Q43" s="383"/>
      <c r="R43" s="383"/>
      <c r="S43" s="383"/>
      <c r="T43" s="80"/>
      <c r="U43" s="80"/>
      <c r="X43" s="80"/>
      <c r="Y43" s="80"/>
    </row>
    <row r="44" spans="1:25" s="50" customFormat="1" ht="37.5" customHeight="1">
      <c r="A44" s="78"/>
      <c r="B44" s="382" t="s">
        <v>159</v>
      </c>
      <c r="C44" s="383"/>
      <c r="D44" s="383"/>
      <c r="E44" s="383"/>
      <c r="F44" s="383"/>
      <c r="G44" s="383"/>
      <c r="H44" s="383"/>
      <c r="I44" s="383"/>
      <c r="J44" s="383"/>
      <c r="K44" s="383"/>
      <c r="L44" s="383"/>
      <c r="M44" s="383"/>
      <c r="N44" s="383"/>
      <c r="O44" s="383"/>
      <c r="P44" s="383"/>
      <c r="Q44" s="383"/>
      <c r="R44" s="383"/>
      <c r="S44" s="383"/>
      <c r="T44" s="80"/>
      <c r="U44" s="80"/>
      <c r="X44" s="80"/>
      <c r="Y44" s="80"/>
    </row>
    <row r="45" spans="1:25" s="50" customFormat="1" ht="28.5" customHeight="1">
      <c r="A45" s="78"/>
      <c r="B45" s="382" t="s">
        <v>160</v>
      </c>
      <c r="C45" s="383"/>
      <c r="D45" s="383"/>
      <c r="E45" s="383"/>
      <c r="F45" s="383"/>
      <c r="G45" s="383"/>
      <c r="H45" s="383"/>
      <c r="I45" s="383"/>
      <c r="J45" s="383"/>
      <c r="K45" s="383"/>
      <c r="L45" s="383"/>
      <c r="M45" s="383"/>
      <c r="N45" s="383"/>
      <c r="O45" s="383"/>
      <c r="P45" s="383"/>
      <c r="Q45" s="383"/>
      <c r="R45" s="383"/>
      <c r="S45" s="383"/>
      <c r="T45" s="80"/>
      <c r="U45" s="80"/>
      <c r="X45" s="80"/>
      <c r="Y45" s="80"/>
    </row>
    <row r="46" spans="1:25" s="50" customFormat="1" ht="28.5" customHeight="1">
      <c r="A46" s="78"/>
      <c r="B46" s="382" t="s">
        <v>161</v>
      </c>
      <c r="C46" s="383"/>
      <c r="D46" s="383"/>
      <c r="E46" s="383"/>
      <c r="F46" s="383"/>
      <c r="G46" s="383"/>
      <c r="H46" s="383"/>
      <c r="I46" s="383"/>
      <c r="J46" s="383"/>
      <c r="K46" s="383"/>
      <c r="L46" s="383"/>
      <c r="M46" s="383"/>
      <c r="N46" s="383"/>
      <c r="O46" s="383"/>
      <c r="P46" s="383"/>
      <c r="Q46" s="383"/>
      <c r="R46" s="383"/>
      <c r="S46" s="383"/>
      <c r="T46" s="80"/>
      <c r="U46" s="80"/>
      <c r="X46" s="80"/>
      <c r="Y46" s="80"/>
    </row>
    <row r="47" spans="1:25" s="50" customFormat="1" ht="36.75" customHeight="1">
      <c r="A47" s="78"/>
      <c r="B47" s="382" t="s">
        <v>146</v>
      </c>
      <c r="C47" s="383"/>
      <c r="D47" s="383"/>
      <c r="E47" s="383"/>
      <c r="F47" s="383"/>
      <c r="G47" s="383"/>
      <c r="H47" s="383"/>
      <c r="I47" s="383"/>
      <c r="J47" s="383"/>
      <c r="K47" s="383"/>
      <c r="L47" s="383"/>
      <c r="M47" s="383"/>
      <c r="N47" s="383"/>
      <c r="O47" s="383"/>
      <c r="P47" s="383"/>
      <c r="Q47" s="383"/>
      <c r="R47" s="383"/>
      <c r="S47" s="383"/>
      <c r="T47" s="80"/>
      <c r="U47" s="80"/>
      <c r="X47" s="80"/>
      <c r="Y47" s="80"/>
    </row>
    <row r="48" spans="1:25" s="50" customFormat="1" ht="43.5" customHeight="1">
      <c r="A48" s="78"/>
      <c r="B48" s="382" t="s">
        <v>147</v>
      </c>
      <c r="C48" s="383"/>
      <c r="D48" s="383"/>
      <c r="E48" s="383"/>
      <c r="F48" s="383"/>
      <c r="G48" s="383"/>
      <c r="H48" s="383"/>
      <c r="I48" s="383"/>
      <c r="J48" s="383"/>
      <c r="K48" s="383"/>
      <c r="L48" s="383"/>
      <c r="M48" s="383"/>
      <c r="N48" s="383"/>
      <c r="O48" s="383"/>
      <c r="P48" s="383"/>
      <c r="Q48" s="383"/>
      <c r="R48" s="383"/>
      <c r="S48" s="383"/>
      <c r="T48" s="80"/>
      <c r="U48" s="80"/>
      <c r="X48" s="80"/>
      <c r="Y48" s="80"/>
    </row>
    <row r="49" spans="1:30" s="50" customFormat="1" ht="28.5" customHeight="1">
      <c r="A49" s="78"/>
      <c r="B49" s="382" t="s">
        <v>148</v>
      </c>
      <c r="C49" s="383"/>
      <c r="D49" s="383"/>
      <c r="E49" s="383"/>
      <c r="F49" s="383"/>
      <c r="G49" s="383"/>
      <c r="H49" s="383"/>
      <c r="I49" s="383"/>
      <c r="J49" s="383"/>
      <c r="K49" s="383"/>
      <c r="L49" s="383"/>
      <c r="M49" s="383"/>
      <c r="N49" s="383"/>
      <c r="O49" s="383"/>
      <c r="P49" s="383"/>
      <c r="Q49" s="383"/>
      <c r="R49" s="383"/>
      <c r="S49" s="383"/>
      <c r="T49" s="80"/>
      <c r="U49" s="80"/>
      <c r="X49" s="80"/>
      <c r="Y49" s="80"/>
    </row>
    <row r="50" spans="1:30" s="50" customFormat="1" ht="30.75" customHeight="1">
      <c r="A50" s="78"/>
      <c r="B50" s="382" t="s">
        <v>149</v>
      </c>
      <c r="C50" s="383"/>
      <c r="D50" s="383"/>
      <c r="E50" s="383"/>
      <c r="F50" s="383"/>
      <c r="G50" s="383"/>
      <c r="H50" s="383"/>
      <c r="I50" s="383"/>
      <c r="J50" s="383"/>
      <c r="K50" s="383"/>
      <c r="L50" s="383"/>
      <c r="M50" s="383"/>
      <c r="N50" s="383"/>
      <c r="O50" s="383"/>
      <c r="P50" s="383"/>
      <c r="Q50" s="383"/>
      <c r="R50" s="383"/>
      <c r="S50" s="383"/>
      <c r="T50" s="80"/>
      <c r="U50" s="80"/>
      <c r="X50" s="80"/>
      <c r="Y50" s="80"/>
    </row>
    <row r="51" spans="1:30" s="50" customFormat="1" ht="26.25" customHeight="1">
      <c r="A51" s="78"/>
      <c r="B51" s="382" t="s">
        <v>150</v>
      </c>
      <c r="C51" s="382"/>
      <c r="D51" s="382"/>
      <c r="E51" s="382"/>
      <c r="F51" s="382"/>
      <c r="G51" s="382"/>
      <c r="H51" s="382"/>
      <c r="I51" s="382"/>
      <c r="J51" s="382"/>
      <c r="K51" s="382"/>
      <c r="L51" s="382"/>
      <c r="M51" s="382"/>
      <c r="N51" s="382"/>
      <c r="O51" s="382"/>
      <c r="P51" s="382"/>
      <c r="Q51" s="382"/>
      <c r="R51" s="382"/>
      <c r="S51" s="382"/>
      <c r="T51" s="82"/>
      <c r="U51" s="82"/>
      <c r="V51" s="82"/>
      <c r="W51" s="82"/>
      <c r="X51" s="82"/>
      <c r="Y51" s="82"/>
      <c r="Z51" s="82"/>
      <c r="AA51" s="82"/>
      <c r="AB51" s="83"/>
      <c r="AC51" s="83"/>
      <c r="AD51" s="80"/>
    </row>
    <row r="52" spans="1:30" s="50" customFormat="1" ht="29.25" customHeight="1">
      <c r="A52" s="78"/>
      <c r="B52" s="382" t="s">
        <v>151</v>
      </c>
      <c r="C52" s="382"/>
      <c r="D52" s="382"/>
      <c r="E52" s="382"/>
      <c r="F52" s="382"/>
      <c r="G52" s="382"/>
      <c r="H52" s="382"/>
      <c r="I52" s="382"/>
      <c r="J52" s="382"/>
      <c r="K52" s="382"/>
      <c r="L52" s="382"/>
      <c r="M52" s="382"/>
      <c r="N52" s="382"/>
      <c r="O52" s="382"/>
      <c r="P52" s="382"/>
      <c r="Q52" s="382"/>
      <c r="R52" s="382"/>
      <c r="S52" s="382"/>
      <c r="AB52" s="83"/>
      <c r="AC52" s="83"/>
      <c r="AD52" s="80"/>
    </row>
    <row r="53" spans="1:30" s="50" customFormat="1" ht="27" customHeight="1">
      <c r="A53" s="78"/>
      <c r="B53" s="382" t="s">
        <v>152</v>
      </c>
      <c r="C53" s="382"/>
      <c r="D53" s="382"/>
      <c r="E53" s="382"/>
      <c r="F53" s="382"/>
      <c r="G53" s="382"/>
      <c r="H53" s="382"/>
      <c r="I53" s="382"/>
      <c r="J53" s="382"/>
      <c r="K53" s="382"/>
      <c r="L53" s="382"/>
      <c r="M53" s="382"/>
      <c r="N53" s="382"/>
      <c r="O53" s="382"/>
      <c r="P53" s="382"/>
      <c r="Q53" s="382"/>
      <c r="R53" s="382"/>
      <c r="S53" s="382"/>
      <c r="AB53" s="83"/>
      <c r="AC53" s="83"/>
      <c r="AD53" s="80"/>
    </row>
    <row r="54" spans="1:30" s="50" customFormat="1" ht="27" customHeight="1">
      <c r="A54" s="78"/>
      <c r="B54" s="50" t="s">
        <v>153</v>
      </c>
      <c r="AB54" s="83"/>
      <c r="AC54" s="83"/>
      <c r="AD54" s="80"/>
    </row>
    <row r="55" spans="1:30" s="50" customFormat="1" ht="30.75" customHeight="1">
      <c r="A55" s="78"/>
      <c r="B55" s="382" t="s">
        <v>154</v>
      </c>
      <c r="C55" s="382"/>
      <c r="D55" s="382"/>
      <c r="E55" s="382"/>
      <c r="F55" s="382"/>
      <c r="G55" s="382"/>
      <c r="H55" s="382"/>
      <c r="I55" s="382"/>
      <c r="J55" s="382"/>
      <c r="K55" s="382"/>
      <c r="L55" s="382"/>
      <c r="M55" s="382"/>
      <c r="N55" s="382"/>
      <c r="O55" s="382"/>
      <c r="P55" s="382"/>
      <c r="Q55" s="382"/>
      <c r="R55" s="382"/>
      <c r="S55" s="382"/>
      <c r="T55" s="82"/>
      <c r="U55" s="82"/>
      <c r="V55" s="82"/>
      <c r="W55" s="82"/>
      <c r="X55" s="82"/>
      <c r="Y55" s="82"/>
      <c r="Z55" s="82"/>
      <c r="AA55" s="82"/>
      <c r="AB55" s="83"/>
      <c r="AC55" s="83"/>
      <c r="AD55" s="80"/>
    </row>
    <row r="56" spans="1:30" s="50" customFormat="1" ht="29.25" customHeight="1">
      <c r="A56" s="78"/>
      <c r="B56" s="50" t="s">
        <v>155</v>
      </c>
      <c r="AB56" s="83"/>
      <c r="AC56" s="83"/>
      <c r="AD56" s="80"/>
    </row>
    <row r="57" spans="1:30" s="50" customFormat="1" ht="27" customHeight="1">
      <c r="A57" s="78"/>
      <c r="B57" s="382" t="s">
        <v>156</v>
      </c>
      <c r="C57" s="382"/>
      <c r="D57" s="382"/>
      <c r="E57" s="382"/>
      <c r="F57" s="382"/>
      <c r="G57" s="382"/>
      <c r="H57" s="382"/>
      <c r="I57" s="382"/>
      <c r="J57" s="382"/>
      <c r="K57" s="382"/>
      <c r="L57" s="382"/>
      <c r="M57" s="382"/>
      <c r="N57" s="382"/>
      <c r="O57" s="382"/>
      <c r="P57" s="382"/>
      <c r="Q57" s="382"/>
      <c r="R57" s="382"/>
      <c r="S57" s="382"/>
      <c r="AB57" s="83"/>
      <c r="AC57" s="83"/>
      <c r="AD57" s="80"/>
    </row>
    <row r="58" spans="1:30" s="50" customFormat="1" ht="24.75" customHeight="1">
      <c r="A58" s="78"/>
      <c r="B58" s="50" t="s">
        <v>157</v>
      </c>
      <c r="AB58" s="83"/>
      <c r="AC58" s="83"/>
      <c r="AD58" s="80"/>
    </row>
    <row r="59" spans="1:30" s="50" customFormat="1" ht="24.75" customHeight="1">
      <c r="A59" s="78"/>
      <c r="B59" s="50" t="s">
        <v>144</v>
      </c>
      <c r="AB59" s="83"/>
      <c r="AC59" s="83"/>
      <c r="AD59" s="80"/>
    </row>
    <row r="60" spans="1:30" s="50" customFormat="1" ht="24.75" customHeight="1">
      <c r="A60" s="78"/>
      <c r="B60" s="50" t="s">
        <v>145</v>
      </c>
      <c r="AB60" s="83"/>
      <c r="AC60" s="83"/>
      <c r="AD60" s="80"/>
    </row>
    <row r="61" spans="1:30" ht="27" customHeight="1">
      <c r="A61" s="78"/>
      <c r="B61" s="382" t="s">
        <v>94</v>
      </c>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row>
    <row r="62" spans="1:30" ht="20.100000000000001" customHeight="1">
      <c r="A62" s="78"/>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row>
    <row r="63" spans="1:30" ht="20.100000000000001" customHeight="1">
      <c r="A63" s="78"/>
      <c r="B63" s="84"/>
      <c r="C63" s="82"/>
      <c r="D63" s="82"/>
      <c r="E63" s="82"/>
      <c r="F63" s="82"/>
      <c r="G63" s="80"/>
      <c r="H63" s="80"/>
      <c r="I63" s="80"/>
      <c r="J63" s="80"/>
      <c r="K63" s="80"/>
      <c r="L63" s="80"/>
      <c r="M63" s="80"/>
      <c r="N63" s="80"/>
      <c r="O63" s="80"/>
      <c r="P63" s="80"/>
      <c r="Q63" s="80"/>
      <c r="R63" s="80"/>
      <c r="S63" s="80"/>
      <c r="T63" s="80"/>
      <c r="U63" s="80"/>
      <c r="V63" s="80"/>
      <c r="W63" s="80"/>
      <c r="X63" s="80"/>
      <c r="Y63" s="80"/>
      <c r="Z63" s="80"/>
      <c r="AA63" s="80"/>
      <c r="AB63" s="80"/>
      <c r="AC63" s="80"/>
    </row>
    <row r="64" spans="1:30" ht="20.100000000000001" customHeight="1">
      <c r="A64" s="78"/>
      <c r="B64" s="84"/>
      <c r="C64" s="82"/>
      <c r="D64" s="82"/>
      <c r="E64" s="82"/>
      <c r="F64" s="82"/>
      <c r="G64" s="80"/>
      <c r="H64" s="80"/>
      <c r="I64" s="80"/>
      <c r="J64" s="80"/>
      <c r="K64" s="80"/>
      <c r="L64" s="80"/>
      <c r="M64" s="80"/>
      <c r="N64" s="80"/>
      <c r="O64" s="80"/>
      <c r="P64" s="80"/>
      <c r="Q64" s="80"/>
      <c r="R64" s="80"/>
      <c r="S64" s="80"/>
      <c r="T64" s="80"/>
      <c r="U64" s="80"/>
      <c r="V64" s="80"/>
      <c r="W64" s="80"/>
      <c r="X64" s="80"/>
      <c r="Y64" s="80"/>
      <c r="Z64" s="80"/>
      <c r="AA64" s="80"/>
      <c r="AB64" s="80"/>
      <c r="AC64" s="80"/>
    </row>
    <row r="65" spans="1:29" ht="20.100000000000001" customHeight="1">
      <c r="A65" s="78"/>
      <c r="B65" s="84"/>
      <c r="C65" s="82"/>
      <c r="D65" s="82"/>
      <c r="E65" s="82"/>
      <c r="F65" s="82"/>
      <c r="G65" s="80"/>
      <c r="H65" s="80"/>
      <c r="I65" s="80"/>
      <c r="J65" s="80"/>
      <c r="K65" s="80"/>
      <c r="L65" s="80"/>
      <c r="M65" s="80"/>
      <c r="N65" s="80"/>
      <c r="O65" s="80"/>
      <c r="P65" s="80"/>
      <c r="Q65" s="80"/>
      <c r="R65" s="80"/>
      <c r="S65" s="80"/>
      <c r="T65" s="80"/>
      <c r="U65" s="80"/>
      <c r="V65" s="80"/>
      <c r="W65" s="80"/>
      <c r="X65" s="80"/>
      <c r="Y65" s="80"/>
      <c r="Z65" s="80"/>
      <c r="AA65" s="80"/>
      <c r="AB65" s="80"/>
      <c r="AC65" s="80"/>
    </row>
    <row r="66" spans="1:29" ht="20.100000000000001" customHeight="1">
      <c r="A66" s="78"/>
      <c r="B66" s="84"/>
      <c r="C66" s="82"/>
      <c r="D66" s="82"/>
      <c r="E66" s="82"/>
      <c r="F66" s="82"/>
      <c r="G66" s="80"/>
      <c r="H66" s="80"/>
      <c r="I66" s="80"/>
      <c r="J66" s="80"/>
      <c r="K66" s="80"/>
      <c r="L66" s="80"/>
      <c r="M66" s="80"/>
      <c r="N66" s="80"/>
      <c r="O66" s="80"/>
      <c r="P66" s="80"/>
      <c r="Q66" s="80"/>
      <c r="R66" s="80"/>
      <c r="S66" s="80"/>
      <c r="T66" s="80"/>
      <c r="U66" s="80"/>
      <c r="V66" s="80"/>
      <c r="W66" s="80"/>
      <c r="X66" s="80"/>
      <c r="Y66" s="80"/>
      <c r="Z66" s="80"/>
      <c r="AA66" s="80"/>
      <c r="AB66" s="80"/>
      <c r="AC66" s="80"/>
    </row>
    <row r="67" spans="1:29" ht="20.100000000000001" customHeight="1">
      <c r="A67" s="78"/>
      <c r="B67" s="84"/>
      <c r="C67" s="82"/>
      <c r="D67" s="82"/>
      <c r="E67" s="82"/>
      <c r="F67" s="82"/>
      <c r="G67" s="80"/>
      <c r="H67" s="80"/>
      <c r="I67" s="80"/>
      <c r="J67" s="80"/>
      <c r="K67" s="80"/>
      <c r="L67" s="80"/>
      <c r="M67" s="80"/>
      <c r="N67" s="80"/>
      <c r="O67" s="80"/>
      <c r="P67" s="80"/>
      <c r="Q67" s="80"/>
      <c r="R67" s="80"/>
      <c r="S67" s="80"/>
      <c r="T67" s="80"/>
      <c r="U67" s="80"/>
      <c r="V67" s="80"/>
      <c r="W67" s="80"/>
      <c r="X67" s="80"/>
      <c r="Y67" s="80"/>
      <c r="Z67" s="80"/>
      <c r="AA67" s="80"/>
      <c r="AB67" s="80"/>
      <c r="AC67" s="80"/>
    </row>
    <row r="68" spans="1:29" ht="20.100000000000001" customHeight="1">
      <c r="A68" s="78"/>
      <c r="B68" s="84"/>
      <c r="C68" s="82"/>
      <c r="D68" s="82"/>
      <c r="E68" s="82"/>
      <c r="F68" s="82"/>
      <c r="G68" s="80"/>
      <c r="H68" s="80"/>
      <c r="I68" s="80"/>
      <c r="J68" s="80"/>
      <c r="K68" s="80"/>
      <c r="L68" s="80"/>
      <c r="M68" s="80"/>
      <c r="N68" s="80"/>
      <c r="O68" s="80"/>
      <c r="P68" s="80"/>
      <c r="Q68" s="80"/>
      <c r="R68" s="80"/>
      <c r="S68" s="80"/>
      <c r="T68" s="80"/>
      <c r="U68" s="80"/>
      <c r="V68" s="80"/>
      <c r="W68" s="80"/>
      <c r="X68" s="80"/>
      <c r="Y68" s="80"/>
      <c r="Z68" s="80"/>
      <c r="AA68" s="80"/>
      <c r="AB68" s="80"/>
      <c r="AC68" s="80"/>
    </row>
    <row r="69" spans="1:29" ht="20.100000000000001" customHeight="1">
      <c r="A69" s="78"/>
      <c r="B69" s="84"/>
      <c r="C69" s="82"/>
      <c r="D69" s="82"/>
      <c r="E69" s="82"/>
      <c r="F69" s="82"/>
      <c r="G69" s="80"/>
      <c r="H69" s="80"/>
      <c r="I69" s="80"/>
      <c r="J69" s="80"/>
      <c r="K69" s="80"/>
      <c r="L69" s="80"/>
      <c r="M69" s="80"/>
      <c r="N69" s="80"/>
      <c r="O69" s="80"/>
      <c r="P69" s="80"/>
      <c r="Q69" s="80"/>
      <c r="R69" s="80"/>
      <c r="S69" s="80"/>
      <c r="T69" s="80"/>
      <c r="U69" s="80"/>
      <c r="V69" s="80"/>
      <c r="W69" s="80"/>
      <c r="X69" s="80"/>
      <c r="Y69" s="80"/>
      <c r="Z69" s="80"/>
      <c r="AA69" s="80"/>
      <c r="AB69" s="80"/>
      <c r="AC69" s="80"/>
    </row>
    <row r="70" spans="1:29" ht="20.100000000000001" customHeight="1">
      <c r="A70" s="78"/>
      <c r="B70" s="84"/>
      <c r="C70" s="82"/>
      <c r="D70" s="82"/>
      <c r="E70" s="82"/>
      <c r="F70" s="82"/>
      <c r="G70" s="80"/>
      <c r="H70" s="80"/>
      <c r="I70" s="80"/>
      <c r="J70" s="80"/>
      <c r="K70" s="80"/>
      <c r="L70" s="80"/>
      <c r="M70" s="80"/>
      <c r="N70" s="80"/>
      <c r="O70" s="80"/>
      <c r="P70" s="80"/>
      <c r="Q70" s="80"/>
      <c r="R70" s="80"/>
      <c r="S70" s="80"/>
      <c r="T70" s="80"/>
      <c r="U70" s="80"/>
      <c r="V70" s="80"/>
      <c r="W70" s="80"/>
      <c r="X70" s="80"/>
      <c r="Y70" s="80"/>
      <c r="Z70" s="80"/>
      <c r="AA70" s="80"/>
      <c r="AB70" s="80"/>
      <c r="AC70" s="80"/>
    </row>
    <row r="71" spans="1:29" ht="20.100000000000001" customHeight="1">
      <c r="A71" s="78"/>
      <c r="B71" s="84"/>
      <c r="C71" s="82"/>
      <c r="D71" s="82"/>
      <c r="E71" s="82"/>
      <c r="F71" s="82"/>
      <c r="G71" s="80"/>
      <c r="H71" s="80"/>
      <c r="I71" s="80"/>
      <c r="J71" s="80"/>
      <c r="K71" s="80"/>
      <c r="L71" s="80"/>
      <c r="M71" s="80"/>
      <c r="N71" s="80"/>
      <c r="O71" s="80"/>
      <c r="P71" s="80"/>
      <c r="Q71" s="80"/>
      <c r="R71" s="80"/>
      <c r="S71" s="80"/>
      <c r="T71" s="80"/>
      <c r="U71" s="80"/>
      <c r="V71" s="80"/>
      <c r="W71" s="80"/>
      <c r="X71" s="80"/>
      <c r="Y71" s="80"/>
      <c r="Z71" s="80"/>
      <c r="AA71" s="80"/>
      <c r="AB71" s="80"/>
      <c r="AC71" s="80"/>
    </row>
    <row r="72" spans="1:29" ht="20.100000000000001" customHeight="1">
      <c r="A72" s="78"/>
      <c r="B72" s="84"/>
      <c r="C72" s="82"/>
      <c r="D72" s="82"/>
      <c r="E72" s="82"/>
      <c r="F72" s="82"/>
      <c r="G72" s="80"/>
      <c r="H72" s="80"/>
      <c r="I72" s="80"/>
      <c r="J72" s="80"/>
      <c r="K72" s="80"/>
      <c r="L72" s="80"/>
      <c r="M72" s="80"/>
      <c r="N72" s="80"/>
      <c r="O72" s="80"/>
      <c r="P72" s="80"/>
      <c r="Q72" s="80"/>
      <c r="R72" s="80"/>
      <c r="S72" s="80"/>
      <c r="T72" s="80"/>
      <c r="U72" s="80"/>
      <c r="V72" s="80"/>
      <c r="W72" s="80"/>
      <c r="X72" s="80"/>
      <c r="Y72" s="80"/>
      <c r="Z72" s="80"/>
      <c r="AA72" s="80"/>
      <c r="AB72" s="80"/>
      <c r="AC72" s="80"/>
    </row>
    <row r="73" spans="1:29" ht="20.100000000000001" customHeight="1">
      <c r="A73" s="78"/>
      <c r="B73" s="84"/>
      <c r="C73" s="82"/>
      <c r="D73" s="82"/>
      <c r="E73" s="82"/>
      <c r="F73" s="82"/>
      <c r="G73" s="80"/>
      <c r="H73" s="80"/>
      <c r="I73" s="80"/>
      <c r="J73" s="80"/>
      <c r="K73" s="80"/>
      <c r="L73" s="80"/>
      <c r="M73" s="80"/>
      <c r="N73" s="80"/>
      <c r="O73" s="80"/>
      <c r="P73" s="80"/>
      <c r="Q73" s="80"/>
      <c r="R73" s="80"/>
      <c r="S73" s="80"/>
      <c r="T73" s="80"/>
      <c r="U73" s="80"/>
      <c r="V73" s="80"/>
      <c r="W73" s="80"/>
      <c r="X73" s="80"/>
      <c r="Y73" s="80"/>
      <c r="Z73" s="80"/>
      <c r="AA73" s="80"/>
      <c r="AB73" s="80"/>
      <c r="AC73" s="80"/>
    </row>
    <row r="74" spans="1:29" ht="20.100000000000001" customHeight="1">
      <c r="A74" s="78"/>
      <c r="B74" s="84"/>
      <c r="C74" s="82"/>
      <c r="D74" s="82"/>
      <c r="E74" s="82"/>
      <c r="F74" s="82"/>
      <c r="G74" s="80"/>
      <c r="H74" s="80"/>
      <c r="I74" s="80"/>
      <c r="J74" s="80"/>
      <c r="K74" s="80"/>
      <c r="L74" s="80"/>
      <c r="M74" s="80"/>
      <c r="N74" s="80"/>
      <c r="O74" s="80"/>
      <c r="P74" s="80"/>
      <c r="Q74" s="80"/>
      <c r="R74" s="80"/>
      <c r="S74" s="80"/>
      <c r="T74" s="80"/>
      <c r="U74" s="80"/>
      <c r="V74" s="80"/>
      <c r="W74" s="80"/>
      <c r="X74" s="80"/>
      <c r="Y74" s="80"/>
      <c r="Z74" s="80"/>
      <c r="AA74" s="80"/>
      <c r="AB74" s="80"/>
      <c r="AC74" s="80"/>
    </row>
    <row r="75" spans="1:29" ht="20.100000000000001" customHeight="1">
      <c r="A75" s="78"/>
      <c r="B75" s="84"/>
      <c r="C75" s="82"/>
      <c r="D75" s="82"/>
      <c r="E75" s="82"/>
      <c r="F75" s="82"/>
      <c r="G75" s="80"/>
      <c r="H75" s="80"/>
      <c r="I75" s="80"/>
      <c r="J75" s="80"/>
      <c r="K75" s="80"/>
      <c r="L75" s="80"/>
      <c r="M75" s="80"/>
      <c r="N75" s="80"/>
      <c r="O75" s="80"/>
      <c r="P75" s="80"/>
      <c r="Q75" s="80"/>
      <c r="R75" s="80"/>
      <c r="S75" s="80"/>
      <c r="T75" s="80"/>
      <c r="U75" s="80"/>
      <c r="V75" s="80"/>
      <c r="W75" s="80"/>
      <c r="X75" s="80"/>
      <c r="Y75" s="80"/>
      <c r="Z75" s="80"/>
      <c r="AA75" s="80"/>
      <c r="AB75" s="80"/>
      <c r="AC75" s="80"/>
    </row>
    <row r="76" spans="1:29" ht="20.100000000000001" customHeight="1">
      <c r="A76" s="78"/>
      <c r="B76" s="84"/>
      <c r="C76" s="82"/>
      <c r="D76" s="82"/>
      <c r="E76" s="82"/>
      <c r="F76" s="82"/>
      <c r="G76" s="80"/>
      <c r="H76" s="80"/>
      <c r="I76" s="80"/>
      <c r="J76" s="80"/>
      <c r="K76" s="80"/>
      <c r="L76" s="80"/>
      <c r="M76" s="80"/>
      <c r="N76" s="80"/>
      <c r="O76" s="80"/>
      <c r="P76" s="80"/>
      <c r="Q76" s="80"/>
      <c r="R76" s="80"/>
      <c r="S76" s="80"/>
      <c r="T76" s="80"/>
      <c r="U76" s="80"/>
      <c r="V76" s="80"/>
      <c r="W76" s="80"/>
      <c r="X76" s="80"/>
      <c r="Y76" s="80"/>
      <c r="Z76" s="80"/>
      <c r="AA76" s="80"/>
      <c r="AB76" s="80"/>
      <c r="AC76" s="80"/>
    </row>
    <row r="77" spans="1:29" ht="15.75">
      <c r="A77" s="78"/>
      <c r="B77" s="84"/>
      <c r="C77" s="82"/>
      <c r="D77" s="82"/>
      <c r="E77" s="82"/>
      <c r="F77" s="82"/>
      <c r="G77" s="80"/>
      <c r="H77" s="80"/>
      <c r="I77" s="80"/>
      <c r="J77" s="80"/>
      <c r="K77" s="80"/>
      <c r="L77" s="80"/>
      <c r="M77" s="80"/>
      <c r="N77" s="80"/>
      <c r="O77" s="80"/>
      <c r="P77" s="80"/>
      <c r="Q77" s="80"/>
      <c r="R77" s="80"/>
      <c r="S77" s="80"/>
      <c r="T77" s="80"/>
      <c r="U77" s="80"/>
      <c r="V77" s="80"/>
      <c r="W77" s="80"/>
      <c r="X77" s="80"/>
      <c r="Y77" s="80"/>
      <c r="Z77" s="80"/>
      <c r="AA77" s="80"/>
      <c r="AB77" s="80"/>
      <c r="AC77" s="80"/>
    </row>
    <row r="78" spans="1:29" ht="15.75">
      <c r="A78" s="78"/>
      <c r="B78" s="84"/>
      <c r="C78" s="82"/>
      <c r="D78" s="82"/>
      <c r="E78" s="82"/>
      <c r="F78" s="82"/>
      <c r="G78" s="80"/>
      <c r="H78" s="80"/>
      <c r="I78" s="80"/>
      <c r="J78" s="80"/>
      <c r="K78" s="80"/>
      <c r="L78" s="80"/>
      <c r="M78" s="80"/>
      <c r="N78" s="80"/>
      <c r="O78" s="80"/>
      <c r="P78" s="80"/>
      <c r="Q78" s="80"/>
      <c r="R78" s="80"/>
      <c r="S78" s="80"/>
      <c r="T78" s="80"/>
      <c r="U78" s="80"/>
      <c r="V78" s="80"/>
      <c r="W78" s="80"/>
      <c r="X78" s="80"/>
      <c r="Y78" s="80"/>
      <c r="Z78" s="80"/>
      <c r="AA78" s="80"/>
      <c r="AB78" s="80"/>
      <c r="AC78" s="80"/>
    </row>
    <row r="79" spans="1:29" ht="15.75">
      <c r="A79" s="78"/>
      <c r="B79" s="84"/>
      <c r="C79" s="82"/>
      <c r="D79" s="82"/>
      <c r="E79" s="82"/>
      <c r="F79" s="82"/>
      <c r="G79" s="80"/>
      <c r="H79" s="80"/>
      <c r="I79" s="80"/>
      <c r="J79" s="80"/>
      <c r="K79" s="80"/>
      <c r="L79" s="80"/>
      <c r="M79" s="80"/>
      <c r="N79" s="80"/>
      <c r="O79" s="80"/>
      <c r="P79" s="80"/>
      <c r="Q79" s="80"/>
      <c r="R79" s="80"/>
      <c r="S79" s="80"/>
      <c r="T79" s="80"/>
      <c r="U79" s="80"/>
      <c r="V79" s="80"/>
      <c r="W79" s="80"/>
      <c r="X79" s="80"/>
      <c r="Y79" s="80"/>
      <c r="Z79" s="80"/>
      <c r="AA79" s="80"/>
      <c r="AB79" s="80"/>
      <c r="AC79" s="80"/>
    </row>
    <row r="80" spans="1:29" ht="15.75">
      <c r="A80" s="78"/>
      <c r="B80" s="84"/>
      <c r="C80" s="82"/>
      <c r="D80" s="82"/>
      <c r="E80" s="82"/>
      <c r="F80" s="82"/>
      <c r="G80" s="80"/>
      <c r="H80" s="80"/>
      <c r="I80" s="80"/>
      <c r="J80" s="80"/>
      <c r="K80" s="80"/>
      <c r="L80" s="80"/>
      <c r="M80" s="80"/>
      <c r="N80" s="80"/>
      <c r="O80" s="80"/>
      <c r="P80" s="80"/>
      <c r="Q80" s="80"/>
      <c r="R80" s="80"/>
      <c r="S80" s="80"/>
      <c r="T80" s="80"/>
      <c r="U80" s="80"/>
      <c r="V80" s="80"/>
      <c r="W80" s="80"/>
      <c r="X80" s="80"/>
      <c r="Y80" s="80"/>
      <c r="Z80" s="80"/>
      <c r="AA80" s="80"/>
      <c r="AB80" s="80"/>
      <c r="AC80" s="80"/>
    </row>
    <row r="81" spans="1:29" ht="15.75">
      <c r="A81" s="78"/>
      <c r="B81" s="84"/>
      <c r="C81" s="82"/>
      <c r="D81" s="82"/>
      <c r="E81" s="82"/>
      <c r="F81" s="82"/>
      <c r="G81" s="80"/>
      <c r="H81" s="80"/>
      <c r="I81" s="80"/>
      <c r="J81" s="80"/>
      <c r="K81" s="80"/>
      <c r="L81" s="80"/>
      <c r="M81" s="80"/>
      <c r="N81" s="80"/>
      <c r="O81" s="80"/>
      <c r="P81" s="80"/>
      <c r="Q81" s="80"/>
      <c r="R81" s="80"/>
      <c r="S81" s="80"/>
      <c r="T81" s="80"/>
      <c r="U81" s="80"/>
      <c r="V81" s="80"/>
      <c r="W81" s="80"/>
      <c r="X81" s="80"/>
      <c r="Y81" s="80"/>
      <c r="Z81" s="80"/>
      <c r="AA81" s="80"/>
      <c r="AB81" s="80"/>
      <c r="AC81" s="80"/>
    </row>
    <row r="82" spans="1:29" ht="15.75">
      <c r="A82" s="78"/>
      <c r="B82" s="84"/>
      <c r="C82" s="82"/>
      <c r="D82" s="82"/>
      <c r="E82" s="82"/>
      <c r="F82" s="82"/>
      <c r="G82" s="80"/>
      <c r="H82" s="80"/>
      <c r="I82" s="80"/>
      <c r="J82" s="80"/>
      <c r="K82" s="80"/>
      <c r="L82" s="80"/>
      <c r="M82" s="80"/>
      <c r="N82" s="80"/>
      <c r="O82" s="80"/>
      <c r="P82" s="80"/>
      <c r="Q82" s="80"/>
      <c r="R82" s="80"/>
      <c r="S82" s="80"/>
      <c r="T82" s="80"/>
      <c r="U82" s="80"/>
      <c r="V82" s="80"/>
      <c r="W82" s="80"/>
      <c r="X82" s="80"/>
      <c r="Y82" s="80"/>
      <c r="Z82" s="80"/>
      <c r="AA82" s="80"/>
      <c r="AB82" s="80"/>
      <c r="AC82" s="80"/>
    </row>
    <row r="83" spans="1:29" ht="15.75">
      <c r="A83" s="78"/>
      <c r="B83" s="84"/>
      <c r="C83" s="82"/>
      <c r="D83" s="82"/>
      <c r="E83" s="82"/>
      <c r="F83" s="82"/>
      <c r="G83" s="80"/>
      <c r="H83" s="80"/>
      <c r="I83" s="80"/>
      <c r="J83" s="80"/>
      <c r="K83" s="80"/>
      <c r="L83" s="80"/>
      <c r="M83" s="80"/>
      <c r="N83" s="80"/>
      <c r="O83" s="80"/>
      <c r="P83" s="80"/>
      <c r="Q83" s="80"/>
      <c r="R83" s="80"/>
      <c r="S83" s="80"/>
      <c r="T83" s="80"/>
      <c r="U83" s="80"/>
      <c r="V83" s="80"/>
      <c r="W83" s="80"/>
      <c r="X83" s="80"/>
      <c r="Y83" s="80"/>
      <c r="Z83" s="80"/>
      <c r="AA83" s="80"/>
      <c r="AB83" s="80"/>
      <c r="AC83" s="80"/>
    </row>
    <row r="84" spans="1:29" ht="15.75">
      <c r="A84" s="78"/>
      <c r="B84" s="84"/>
      <c r="C84" s="82"/>
      <c r="D84" s="82"/>
      <c r="E84" s="82"/>
      <c r="F84" s="82"/>
      <c r="G84" s="80"/>
      <c r="H84" s="80"/>
      <c r="I84" s="80"/>
      <c r="J84" s="80"/>
      <c r="K84" s="80"/>
      <c r="L84" s="80"/>
      <c r="M84" s="80"/>
      <c r="N84" s="80"/>
      <c r="O84" s="80"/>
      <c r="P84" s="80"/>
      <c r="Q84" s="80"/>
      <c r="R84" s="80"/>
      <c r="S84" s="80"/>
      <c r="T84" s="80"/>
      <c r="U84" s="80"/>
      <c r="V84" s="80"/>
      <c r="W84" s="80"/>
      <c r="X84" s="80"/>
      <c r="Y84" s="80"/>
      <c r="Z84" s="80"/>
      <c r="AA84" s="80"/>
      <c r="AB84" s="80"/>
      <c r="AC84" s="80"/>
    </row>
    <row r="85" spans="1:29" ht="15.75">
      <c r="A85" s="78"/>
      <c r="B85" s="84"/>
      <c r="C85" s="82"/>
      <c r="D85" s="82"/>
      <c r="E85" s="82"/>
      <c r="F85" s="82"/>
      <c r="G85" s="80"/>
      <c r="H85" s="80"/>
      <c r="I85" s="80"/>
      <c r="J85" s="80"/>
      <c r="K85" s="80"/>
      <c r="L85" s="80"/>
      <c r="M85" s="80"/>
      <c r="N85" s="80"/>
      <c r="O85" s="80"/>
      <c r="P85" s="80"/>
      <c r="Q85" s="80"/>
      <c r="R85" s="80"/>
      <c r="S85" s="80"/>
      <c r="T85" s="80"/>
      <c r="U85" s="80"/>
      <c r="V85" s="80"/>
      <c r="W85" s="80"/>
      <c r="X85" s="80"/>
      <c r="Y85" s="80"/>
      <c r="Z85" s="80"/>
      <c r="AA85" s="80"/>
      <c r="AB85" s="80"/>
      <c r="AC85" s="80"/>
    </row>
    <row r="86" spans="1:29" ht="15.75">
      <c r="A86" s="78"/>
      <c r="B86" s="84"/>
      <c r="C86" s="82"/>
      <c r="D86" s="82"/>
      <c r="E86" s="82"/>
      <c r="F86" s="82"/>
      <c r="G86" s="80"/>
      <c r="H86" s="80"/>
      <c r="I86" s="80"/>
      <c r="J86" s="80"/>
      <c r="K86" s="80"/>
      <c r="L86" s="80"/>
      <c r="M86" s="80"/>
      <c r="N86" s="80"/>
      <c r="O86" s="80"/>
      <c r="P86" s="80"/>
      <c r="Q86" s="80"/>
      <c r="R86" s="80"/>
      <c r="S86" s="80"/>
      <c r="T86" s="80"/>
      <c r="U86" s="80"/>
      <c r="V86" s="80"/>
      <c r="W86" s="80"/>
      <c r="X86" s="80"/>
      <c r="Y86" s="80"/>
      <c r="Z86" s="80"/>
      <c r="AA86" s="80"/>
      <c r="AB86" s="80"/>
      <c r="AC86" s="80"/>
    </row>
    <row r="87" spans="1:29" ht="15.75">
      <c r="A87" s="78"/>
      <c r="B87" s="84"/>
      <c r="C87" s="82"/>
      <c r="D87" s="82"/>
      <c r="E87" s="82"/>
      <c r="F87" s="82"/>
      <c r="G87" s="80"/>
      <c r="H87" s="80"/>
      <c r="I87" s="80"/>
      <c r="J87" s="80"/>
      <c r="K87" s="80"/>
      <c r="L87" s="80"/>
      <c r="M87" s="80"/>
      <c r="N87" s="80"/>
      <c r="O87" s="80"/>
      <c r="P87" s="80"/>
      <c r="Q87" s="80"/>
      <c r="R87" s="80"/>
      <c r="S87" s="80"/>
      <c r="T87" s="80"/>
      <c r="U87" s="80"/>
      <c r="V87" s="80"/>
      <c r="W87" s="80"/>
      <c r="X87" s="80"/>
      <c r="Y87" s="80"/>
      <c r="Z87" s="80"/>
      <c r="AA87" s="80"/>
      <c r="AB87" s="80"/>
      <c r="AC87" s="80"/>
    </row>
    <row r="88" spans="1:29" ht="15.75">
      <c r="A88" s="78"/>
      <c r="B88" s="84"/>
      <c r="C88" s="82"/>
      <c r="D88" s="82"/>
      <c r="E88" s="82"/>
      <c r="F88" s="82"/>
      <c r="G88" s="80"/>
      <c r="H88" s="80"/>
      <c r="I88" s="80"/>
      <c r="J88" s="80"/>
      <c r="K88" s="80"/>
      <c r="L88" s="80"/>
      <c r="M88" s="80"/>
      <c r="N88" s="80"/>
      <c r="O88" s="80"/>
      <c r="P88" s="80"/>
      <c r="Q88" s="80"/>
      <c r="R88" s="80"/>
      <c r="S88" s="80"/>
      <c r="T88" s="80"/>
      <c r="U88" s="80"/>
      <c r="V88" s="80"/>
      <c r="W88" s="80"/>
      <c r="X88" s="80"/>
      <c r="Y88" s="80"/>
      <c r="Z88" s="80"/>
      <c r="AA88" s="80"/>
      <c r="AB88" s="80"/>
      <c r="AC88" s="80"/>
    </row>
    <row r="89" spans="1:29" ht="15.75">
      <c r="A89" s="78"/>
      <c r="B89" s="84"/>
      <c r="C89" s="82"/>
      <c r="D89" s="82"/>
      <c r="E89" s="82"/>
      <c r="F89" s="82"/>
      <c r="G89" s="80"/>
      <c r="H89" s="80"/>
      <c r="I89" s="80"/>
      <c r="J89" s="80"/>
      <c r="K89" s="80"/>
      <c r="L89" s="80"/>
      <c r="M89" s="80"/>
      <c r="N89" s="80"/>
      <c r="O89" s="80"/>
      <c r="P89" s="80"/>
      <c r="Q89" s="80"/>
      <c r="R89" s="80"/>
      <c r="S89" s="80"/>
      <c r="T89" s="80"/>
      <c r="U89" s="80"/>
      <c r="V89" s="80"/>
      <c r="W89" s="80"/>
      <c r="X89" s="80"/>
      <c r="Y89" s="80"/>
      <c r="Z89" s="80"/>
      <c r="AA89" s="80"/>
      <c r="AB89" s="80"/>
      <c r="AC89" s="80"/>
    </row>
    <row r="90" spans="1:29" ht="15.75">
      <c r="A90" s="78"/>
      <c r="B90" s="84"/>
      <c r="C90" s="82"/>
      <c r="D90" s="82"/>
      <c r="E90" s="82"/>
      <c r="F90" s="82"/>
      <c r="G90" s="80"/>
      <c r="H90" s="80"/>
      <c r="I90" s="80"/>
      <c r="J90" s="80"/>
      <c r="K90" s="80"/>
      <c r="L90" s="80"/>
      <c r="M90" s="80"/>
      <c r="N90" s="80"/>
      <c r="O90" s="80"/>
      <c r="P90" s="80"/>
      <c r="Q90" s="80"/>
      <c r="R90" s="80"/>
      <c r="S90" s="80"/>
      <c r="T90" s="80"/>
      <c r="U90" s="80"/>
      <c r="V90" s="80"/>
      <c r="W90" s="80"/>
      <c r="X90" s="80"/>
      <c r="Y90" s="80"/>
      <c r="Z90" s="80"/>
      <c r="AA90" s="80"/>
      <c r="AB90" s="80"/>
      <c r="AC90" s="80"/>
    </row>
    <row r="91" spans="1:29" ht="15.75">
      <c r="A91" s="78"/>
      <c r="B91" s="84"/>
      <c r="C91" s="82"/>
      <c r="D91" s="82"/>
      <c r="E91" s="82"/>
      <c r="F91" s="82"/>
      <c r="G91" s="80"/>
      <c r="H91" s="80"/>
      <c r="I91" s="80"/>
      <c r="J91" s="80"/>
      <c r="K91" s="80"/>
      <c r="L91" s="80"/>
      <c r="M91" s="80"/>
      <c r="N91" s="80"/>
      <c r="O91" s="80"/>
      <c r="P91" s="80"/>
      <c r="Q91" s="80"/>
      <c r="R91" s="80"/>
      <c r="S91" s="80"/>
      <c r="T91" s="80"/>
      <c r="U91" s="80"/>
      <c r="V91" s="80"/>
      <c r="W91" s="80"/>
      <c r="X91" s="80"/>
      <c r="Y91" s="80"/>
      <c r="Z91" s="80"/>
      <c r="AA91" s="80"/>
      <c r="AB91" s="80"/>
      <c r="AC91" s="80"/>
    </row>
    <row r="92" spans="1:29" ht="15.75">
      <c r="A92" s="78"/>
      <c r="B92" s="84"/>
      <c r="C92" s="82"/>
      <c r="D92" s="82"/>
      <c r="E92" s="82"/>
      <c r="F92" s="82"/>
      <c r="G92" s="80"/>
      <c r="H92" s="80"/>
      <c r="I92" s="80"/>
      <c r="J92" s="80"/>
      <c r="K92" s="80"/>
      <c r="L92" s="80"/>
      <c r="M92" s="80"/>
      <c r="N92" s="80"/>
      <c r="O92" s="80"/>
      <c r="P92" s="80"/>
      <c r="Q92" s="80"/>
      <c r="R92" s="80"/>
      <c r="S92" s="80"/>
      <c r="T92" s="80"/>
      <c r="U92" s="80"/>
      <c r="V92" s="80"/>
      <c r="W92" s="80"/>
      <c r="X92" s="80"/>
      <c r="Y92" s="80"/>
      <c r="Z92" s="80"/>
      <c r="AA92" s="80"/>
      <c r="AB92" s="80"/>
      <c r="AC92" s="80"/>
    </row>
    <row r="93" spans="1:29" ht="15.75">
      <c r="A93" s="78"/>
      <c r="B93" s="84"/>
      <c r="C93" s="82"/>
      <c r="D93" s="82"/>
      <c r="E93" s="82"/>
      <c r="F93" s="82"/>
      <c r="G93" s="80"/>
      <c r="H93" s="80"/>
      <c r="I93" s="80"/>
      <c r="J93" s="80"/>
      <c r="K93" s="80"/>
      <c r="L93" s="80"/>
      <c r="M93" s="80"/>
      <c r="N93" s="80"/>
      <c r="O93" s="80"/>
      <c r="P93" s="80"/>
      <c r="Q93" s="80"/>
      <c r="R93" s="80"/>
      <c r="S93" s="80"/>
      <c r="T93" s="80"/>
      <c r="U93" s="80"/>
      <c r="V93" s="80"/>
      <c r="W93" s="80"/>
      <c r="X93" s="80"/>
      <c r="Y93" s="80"/>
      <c r="Z93" s="80"/>
      <c r="AA93" s="80"/>
      <c r="AB93" s="80"/>
      <c r="AC93" s="80"/>
    </row>
    <row r="94" spans="1:29" ht="15.75">
      <c r="A94" s="78"/>
      <c r="B94" s="84"/>
      <c r="C94" s="82"/>
      <c r="D94" s="82"/>
      <c r="E94" s="82"/>
      <c r="F94" s="82"/>
      <c r="G94" s="80"/>
      <c r="H94" s="80"/>
      <c r="I94" s="80"/>
      <c r="J94" s="80"/>
      <c r="K94" s="80"/>
      <c r="L94" s="80"/>
      <c r="M94" s="80"/>
      <c r="N94" s="80"/>
      <c r="O94" s="80"/>
      <c r="P94" s="80"/>
      <c r="Q94" s="80"/>
      <c r="R94" s="80"/>
      <c r="S94" s="80"/>
      <c r="T94" s="80"/>
      <c r="U94" s="80"/>
      <c r="V94" s="80"/>
      <c r="W94" s="80"/>
      <c r="X94" s="80"/>
      <c r="Y94" s="80"/>
      <c r="Z94" s="80"/>
      <c r="AA94" s="80"/>
      <c r="AB94" s="80"/>
      <c r="AC94" s="80"/>
    </row>
    <row r="95" spans="1:29" ht="15.75">
      <c r="A95" s="78"/>
      <c r="B95" s="84"/>
      <c r="C95" s="82"/>
      <c r="D95" s="82"/>
      <c r="E95" s="82"/>
      <c r="F95" s="82"/>
      <c r="G95" s="80"/>
      <c r="H95" s="80"/>
      <c r="I95" s="80"/>
      <c r="J95" s="80"/>
      <c r="K95" s="80"/>
      <c r="L95" s="80"/>
      <c r="M95" s="80"/>
      <c r="N95" s="80"/>
      <c r="O95" s="80"/>
      <c r="P95" s="80"/>
      <c r="Q95" s="80"/>
      <c r="R95" s="80"/>
      <c r="S95" s="80"/>
      <c r="T95" s="80"/>
      <c r="U95" s="80"/>
      <c r="V95" s="80"/>
      <c r="W95" s="80"/>
      <c r="X95" s="80"/>
      <c r="Y95" s="80"/>
      <c r="Z95" s="80"/>
      <c r="AA95" s="80"/>
      <c r="AB95" s="80"/>
      <c r="AC95" s="80"/>
    </row>
    <row r="96" spans="1:29" ht="15.75">
      <c r="A96" s="78"/>
      <c r="B96" s="84"/>
      <c r="C96" s="82"/>
      <c r="D96" s="82"/>
      <c r="E96" s="82"/>
      <c r="F96" s="82"/>
      <c r="G96" s="80"/>
      <c r="H96" s="80"/>
      <c r="I96" s="80"/>
      <c r="J96" s="80"/>
      <c r="K96" s="80"/>
      <c r="L96" s="80"/>
      <c r="M96" s="80"/>
      <c r="N96" s="80"/>
      <c r="O96" s="80"/>
      <c r="P96" s="80"/>
      <c r="Q96" s="80"/>
      <c r="R96" s="80"/>
      <c r="S96" s="80"/>
      <c r="T96" s="80"/>
      <c r="U96" s="80"/>
      <c r="V96" s="80"/>
      <c r="W96" s="80"/>
      <c r="X96" s="80"/>
      <c r="Y96" s="80"/>
      <c r="Z96" s="80"/>
      <c r="AA96" s="80"/>
      <c r="AB96" s="80"/>
      <c r="AC96" s="80"/>
    </row>
    <row r="97" spans="1:29" ht="15.75">
      <c r="A97" s="78"/>
      <c r="B97" s="84"/>
      <c r="C97" s="82"/>
      <c r="D97" s="82"/>
      <c r="E97" s="82"/>
      <c r="F97" s="82"/>
      <c r="G97" s="80"/>
      <c r="H97" s="80"/>
      <c r="I97" s="80"/>
      <c r="J97" s="80"/>
      <c r="K97" s="80"/>
      <c r="L97" s="80"/>
      <c r="M97" s="80"/>
      <c r="N97" s="80"/>
      <c r="O97" s="80"/>
      <c r="P97" s="80"/>
      <c r="Q97" s="80"/>
      <c r="R97" s="80"/>
      <c r="S97" s="80"/>
      <c r="T97" s="80"/>
      <c r="U97" s="80"/>
      <c r="V97" s="80"/>
      <c r="W97" s="80"/>
      <c r="X97" s="80"/>
      <c r="Y97" s="80"/>
      <c r="Z97" s="80"/>
      <c r="AA97" s="80"/>
      <c r="AB97" s="80"/>
      <c r="AC97" s="80"/>
    </row>
    <row r="98" spans="1:29" ht="15.75">
      <c r="A98" s="78"/>
      <c r="B98" s="84"/>
      <c r="C98" s="82"/>
      <c r="D98" s="82"/>
      <c r="E98" s="82"/>
      <c r="F98" s="82"/>
      <c r="G98" s="80"/>
      <c r="H98" s="80"/>
      <c r="I98" s="80"/>
      <c r="J98" s="80"/>
      <c r="K98" s="80"/>
      <c r="L98" s="80"/>
      <c r="M98" s="80"/>
      <c r="N98" s="80"/>
      <c r="O98" s="80"/>
      <c r="P98" s="80"/>
      <c r="Q98" s="80"/>
      <c r="R98" s="80"/>
      <c r="S98" s="80"/>
      <c r="T98" s="80"/>
      <c r="U98" s="80"/>
      <c r="V98" s="80"/>
      <c r="W98" s="80"/>
      <c r="X98" s="80"/>
      <c r="Y98" s="80"/>
      <c r="Z98" s="80"/>
      <c r="AA98" s="80"/>
      <c r="AB98" s="80"/>
      <c r="AC98" s="80"/>
    </row>
    <row r="99" spans="1:29" ht="15.75">
      <c r="A99" s="78"/>
      <c r="B99" s="84"/>
      <c r="C99" s="82"/>
      <c r="D99" s="82"/>
      <c r="E99" s="82"/>
      <c r="F99" s="82"/>
      <c r="G99" s="80"/>
      <c r="H99" s="80"/>
      <c r="I99" s="80"/>
      <c r="J99" s="80"/>
      <c r="K99" s="80"/>
      <c r="L99" s="80"/>
      <c r="M99" s="80"/>
      <c r="N99" s="80"/>
      <c r="O99" s="80"/>
      <c r="P99" s="80"/>
      <c r="Q99" s="80"/>
      <c r="R99" s="80"/>
      <c r="S99" s="80"/>
      <c r="T99" s="80"/>
      <c r="U99" s="80"/>
      <c r="V99" s="80"/>
      <c r="W99" s="80"/>
      <c r="X99" s="80"/>
      <c r="Y99" s="80"/>
      <c r="Z99" s="80"/>
      <c r="AA99" s="80"/>
      <c r="AB99" s="80"/>
      <c r="AC99" s="80"/>
    </row>
    <row r="100" spans="1:29" ht="15.75">
      <c r="A100" s="78"/>
      <c r="B100" s="84"/>
      <c r="C100" s="82"/>
      <c r="D100" s="82"/>
      <c r="E100" s="82"/>
      <c r="F100" s="82"/>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row r="101" spans="1:29" ht="15.75">
      <c r="A101" s="78"/>
      <c r="B101" s="84"/>
      <c r="C101" s="82"/>
      <c r="D101" s="82"/>
      <c r="E101" s="82"/>
      <c r="F101" s="82"/>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row>
    <row r="102" spans="1:29" ht="15.75">
      <c r="A102" s="78"/>
      <c r="B102" s="84"/>
      <c r="C102" s="82"/>
      <c r="D102" s="82"/>
      <c r="E102" s="82"/>
      <c r="F102" s="82"/>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29" ht="15.75">
      <c r="A103" s="78"/>
      <c r="B103" s="84"/>
      <c r="C103" s="82"/>
      <c r="D103" s="82"/>
      <c r="E103" s="82"/>
      <c r="F103" s="82"/>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29" ht="15.75">
      <c r="A104" s="78"/>
      <c r="B104" s="84"/>
      <c r="C104" s="82"/>
      <c r="D104" s="82"/>
      <c r="E104" s="82"/>
      <c r="F104" s="82"/>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29" ht="15.75">
      <c r="A105" s="78"/>
      <c r="B105" s="84"/>
      <c r="C105" s="82"/>
      <c r="D105" s="82"/>
      <c r="E105" s="82"/>
      <c r="F105" s="82"/>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29" ht="15.75">
      <c r="A106" s="78"/>
      <c r="B106" s="84"/>
      <c r="C106" s="82"/>
      <c r="D106" s="82"/>
      <c r="E106" s="82"/>
      <c r="F106" s="82"/>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29" ht="15.75">
      <c r="A107" s="78"/>
      <c r="B107" s="84"/>
      <c r="C107" s="82"/>
      <c r="D107" s="82"/>
      <c r="E107" s="82"/>
      <c r="F107" s="82"/>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29" ht="15.75">
      <c r="A108" s="78"/>
      <c r="B108" s="84"/>
      <c r="C108" s="82"/>
      <c r="D108" s="82"/>
      <c r="E108" s="82"/>
      <c r="F108" s="82"/>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29" ht="15.75">
      <c r="A109" s="78"/>
      <c r="B109" s="84"/>
      <c r="C109" s="82"/>
      <c r="D109" s="82"/>
      <c r="E109" s="82"/>
      <c r="F109" s="82"/>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29" ht="15.75">
      <c r="A110" s="78"/>
      <c r="B110" s="84"/>
      <c r="C110" s="82"/>
      <c r="D110" s="82"/>
      <c r="E110" s="82"/>
      <c r="F110" s="82"/>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29" ht="15.75">
      <c r="A111" s="78"/>
      <c r="B111" s="84"/>
      <c r="C111" s="82"/>
      <c r="D111" s="82"/>
      <c r="E111" s="82"/>
      <c r="F111" s="82"/>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29" ht="15.75">
      <c r="A112" s="78"/>
      <c r="B112" s="84"/>
      <c r="C112" s="82"/>
      <c r="D112" s="82"/>
      <c r="E112" s="82"/>
      <c r="F112" s="82"/>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1:29" ht="15.75">
      <c r="A113" s="78"/>
      <c r="B113" s="84"/>
      <c r="C113" s="82"/>
      <c r="D113" s="82"/>
      <c r="E113" s="82"/>
      <c r="F113" s="82"/>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1:29" ht="15.75">
      <c r="A114" s="78"/>
      <c r="B114" s="84"/>
      <c r="C114" s="82"/>
      <c r="D114" s="82"/>
      <c r="E114" s="82"/>
      <c r="F114" s="82"/>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1:29" ht="15.75">
      <c r="A115" s="78"/>
      <c r="B115" s="84"/>
      <c r="C115" s="82"/>
      <c r="D115" s="82"/>
      <c r="E115" s="82"/>
      <c r="F115" s="82"/>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1:29" ht="15.75">
      <c r="A116" s="78"/>
      <c r="B116" s="84"/>
      <c r="C116" s="82"/>
      <c r="D116" s="82"/>
      <c r="E116" s="82"/>
      <c r="F116" s="82"/>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1:29" ht="15.75">
      <c r="A117" s="78"/>
      <c r="B117" s="84"/>
      <c r="C117" s="82"/>
      <c r="D117" s="82"/>
      <c r="E117" s="82"/>
      <c r="F117" s="82"/>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1:29" ht="15.75">
      <c r="A118" s="78"/>
      <c r="B118" s="84"/>
      <c r="C118" s="82"/>
      <c r="D118" s="82"/>
      <c r="E118" s="82"/>
      <c r="F118" s="82"/>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1:29" ht="15.75">
      <c r="A119" s="78"/>
      <c r="B119" s="84"/>
      <c r="C119" s="82"/>
      <c r="D119" s="82"/>
      <c r="E119" s="82"/>
      <c r="F119" s="82"/>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1:29" ht="15.75">
      <c r="A120" s="78"/>
      <c r="B120" s="84"/>
      <c r="C120" s="82"/>
      <c r="D120" s="82"/>
      <c r="E120" s="82"/>
      <c r="F120" s="82"/>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1:29" ht="15.75">
      <c r="A121" s="78"/>
      <c r="B121" s="84"/>
      <c r="C121" s="82"/>
      <c r="D121" s="82"/>
      <c r="E121" s="82"/>
      <c r="F121" s="82"/>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ht="15.75">
      <c r="A122" s="78"/>
      <c r="B122" s="84"/>
      <c r="C122" s="82"/>
      <c r="D122" s="82"/>
      <c r="E122" s="82"/>
      <c r="F122" s="82"/>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1:29" ht="15.75">
      <c r="A123" s="78"/>
      <c r="B123" s="84"/>
      <c r="C123" s="82"/>
      <c r="D123" s="82"/>
      <c r="E123" s="82"/>
      <c r="F123" s="82"/>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1:29" ht="15.75">
      <c r="A124" s="78"/>
      <c r="B124" s="84"/>
      <c r="C124" s="82"/>
      <c r="D124" s="82"/>
      <c r="E124" s="82"/>
      <c r="F124" s="82"/>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1:29" ht="15.75">
      <c r="A125" s="78"/>
      <c r="B125" s="84"/>
      <c r="C125" s="82"/>
      <c r="D125" s="82"/>
      <c r="E125" s="82"/>
      <c r="F125" s="82"/>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1:29" ht="15.75">
      <c r="A126" s="78"/>
      <c r="B126" s="84"/>
      <c r="C126" s="82"/>
      <c r="D126" s="82"/>
      <c r="E126" s="82"/>
      <c r="F126" s="82"/>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1:29" ht="15.75">
      <c r="A127" s="78"/>
      <c r="B127" s="84"/>
      <c r="C127" s="82"/>
      <c r="D127" s="82"/>
      <c r="E127" s="82"/>
      <c r="F127" s="82"/>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1:29" ht="15.75">
      <c r="A128" s="78"/>
      <c r="B128" s="84"/>
      <c r="C128" s="82"/>
      <c r="D128" s="82"/>
      <c r="E128" s="82"/>
      <c r="F128" s="82"/>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1:29" ht="15.75">
      <c r="A129" s="78"/>
      <c r="B129" s="84"/>
      <c r="C129" s="82"/>
      <c r="D129" s="82"/>
      <c r="E129" s="82"/>
      <c r="F129" s="82"/>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1:29" ht="15.75">
      <c r="A130" s="78"/>
      <c r="B130" s="84"/>
      <c r="C130" s="82"/>
      <c r="D130" s="82"/>
      <c r="E130" s="82"/>
      <c r="F130" s="82"/>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1:29" ht="15.75">
      <c r="A131" s="78"/>
      <c r="B131" s="84"/>
      <c r="C131" s="82"/>
      <c r="D131" s="82"/>
      <c r="E131" s="82"/>
      <c r="F131" s="82"/>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1:29" ht="15.75">
      <c r="A132" s="78"/>
      <c r="B132" s="84"/>
      <c r="C132" s="82"/>
      <c r="D132" s="82"/>
      <c r="E132" s="82"/>
      <c r="F132" s="82"/>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1:29" ht="15.75">
      <c r="A133" s="78"/>
      <c r="B133" s="84"/>
      <c r="C133" s="82"/>
      <c r="D133" s="82"/>
      <c r="E133" s="82"/>
      <c r="F133" s="82"/>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row>
    <row r="134" spans="1:29" ht="15.75">
      <c r="A134" s="78"/>
      <c r="B134" s="84"/>
      <c r="C134" s="82"/>
      <c r="D134" s="82"/>
      <c r="E134" s="82"/>
      <c r="F134" s="82"/>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row>
    <row r="135" spans="1:29" ht="15.75">
      <c r="A135" s="78"/>
      <c r="B135" s="84"/>
      <c r="C135" s="82"/>
      <c r="D135" s="82"/>
      <c r="E135" s="82"/>
      <c r="F135" s="82"/>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row>
    <row r="136" spans="1:29" ht="15.75">
      <c r="A136" s="78"/>
      <c r="B136" s="84"/>
      <c r="C136" s="82"/>
      <c r="D136" s="82"/>
      <c r="E136" s="82"/>
      <c r="F136" s="82"/>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1:29" ht="15.75">
      <c r="A137" s="78"/>
      <c r="B137" s="84"/>
      <c r="C137" s="82"/>
      <c r="D137" s="82"/>
      <c r="E137" s="82"/>
      <c r="F137" s="82"/>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row>
    <row r="138" spans="1:29" ht="15.75">
      <c r="A138" s="78"/>
      <c r="B138" s="84"/>
      <c r="C138" s="82"/>
      <c r="D138" s="82"/>
      <c r="E138" s="82"/>
      <c r="F138" s="82"/>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row>
    <row r="139" spans="1:29" ht="15.75">
      <c r="A139" s="78"/>
      <c r="B139" s="84"/>
      <c r="C139" s="82"/>
      <c r="D139" s="82"/>
      <c r="E139" s="82"/>
      <c r="F139" s="82"/>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row>
    <row r="140" spans="1:29" ht="15.75">
      <c r="A140" s="78"/>
      <c r="B140" s="84"/>
      <c r="C140" s="82"/>
      <c r="D140" s="82"/>
      <c r="E140" s="82"/>
      <c r="F140" s="82"/>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row>
    <row r="141" spans="1:29" ht="15.75">
      <c r="A141" s="78"/>
      <c r="B141" s="84"/>
      <c r="C141" s="82"/>
      <c r="D141" s="82"/>
      <c r="E141" s="82"/>
      <c r="F141" s="82"/>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row>
    <row r="142" spans="1:29" ht="15.75">
      <c r="A142" s="78"/>
      <c r="B142" s="84"/>
      <c r="C142" s="82"/>
      <c r="D142" s="82"/>
      <c r="E142" s="82"/>
      <c r="F142" s="82"/>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row>
    <row r="143" spans="1:29" ht="15.75">
      <c r="A143" s="78"/>
      <c r="B143" s="84"/>
      <c r="C143" s="82"/>
      <c r="D143" s="82"/>
      <c r="E143" s="82"/>
      <c r="F143" s="82"/>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row>
    <row r="144" spans="1:29" ht="15.75">
      <c r="A144" s="78"/>
      <c r="B144" s="84"/>
      <c r="C144" s="82"/>
      <c r="D144" s="82"/>
      <c r="E144" s="82"/>
      <c r="F144" s="82"/>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row>
    <row r="145" spans="1:29" ht="15.75">
      <c r="A145" s="78"/>
      <c r="B145" s="84"/>
      <c r="C145" s="82"/>
      <c r="D145" s="82"/>
      <c r="E145" s="82"/>
      <c r="F145" s="82"/>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row>
    <row r="146" spans="1:29" ht="15.75">
      <c r="A146" s="78"/>
      <c r="B146" s="84"/>
      <c r="C146" s="82"/>
      <c r="D146" s="82"/>
      <c r="E146" s="82"/>
      <c r="F146" s="82"/>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row>
    <row r="147" spans="1:29" ht="15.75">
      <c r="A147" s="78"/>
      <c r="B147" s="84"/>
      <c r="C147" s="82"/>
      <c r="D147" s="82"/>
      <c r="E147" s="82"/>
      <c r="F147" s="82"/>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row>
    <row r="148" spans="1:29" ht="15.75">
      <c r="A148" s="78"/>
      <c r="B148" s="84"/>
      <c r="C148" s="82"/>
      <c r="D148" s="82"/>
      <c r="E148" s="82"/>
      <c r="F148" s="82"/>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row>
    <row r="149" spans="1:29" ht="15.75">
      <c r="A149" s="78"/>
      <c r="B149" s="84"/>
      <c r="C149" s="82"/>
      <c r="D149" s="82"/>
      <c r="E149" s="82"/>
      <c r="F149" s="82"/>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row>
    <row r="150" spans="1:29" ht="15.75">
      <c r="A150" s="78"/>
      <c r="B150" s="84"/>
      <c r="C150" s="82"/>
      <c r="D150" s="82"/>
      <c r="E150" s="82"/>
      <c r="F150" s="82"/>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row>
    <row r="151" spans="1:29" ht="15.75">
      <c r="A151" s="78"/>
      <c r="B151" s="84"/>
      <c r="C151" s="82"/>
      <c r="D151" s="82"/>
      <c r="E151" s="82"/>
      <c r="F151" s="82"/>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row>
    <row r="152" spans="1:29" ht="15.75">
      <c r="A152" s="78"/>
      <c r="B152" s="84"/>
      <c r="C152" s="82"/>
      <c r="D152" s="82"/>
      <c r="E152" s="82"/>
      <c r="F152" s="82"/>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row>
    <row r="153" spans="1:29" ht="15.75">
      <c r="A153" s="78"/>
      <c r="B153" s="84"/>
      <c r="C153" s="82"/>
      <c r="D153" s="82"/>
      <c r="E153" s="82"/>
      <c r="F153" s="82"/>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row>
    <row r="154" spans="1:29" ht="15.75">
      <c r="A154" s="78"/>
      <c r="B154" s="84"/>
      <c r="C154" s="82"/>
      <c r="D154" s="82"/>
      <c r="E154" s="82"/>
      <c r="F154" s="82"/>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row>
    <row r="155" spans="1:29" ht="15.75">
      <c r="A155" s="78"/>
      <c r="B155" s="84"/>
      <c r="C155" s="82"/>
      <c r="D155" s="82"/>
      <c r="E155" s="82"/>
      <c r="F155" s="82"/>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row>
    <row r="156" spans="1:29" ht="15.75">
      <c r="A156" s="78"/>
      <c r="B156" s="84"/>
      <c r="C156" s="82"/>
      <c r="D156" s="82"/>
      <c r="E156" s="82"/>
      <c r="F156" s="82"/>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row>
    <row r="157" spans="1:29" ht="15.75">
      <c r="A157" s="78"/>
      <c r="B157" s="84"/>
      <c r="C157" s="82"/>
      <c r="D157" s="82"/>
      <c r="E157" s="82"/>
      <c r="F157" s="82"/>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row>
    <row r="158" spans="1:29" ht="15.75">
      <c r="A158" s="78"/>
      <c r="B158" s="84"/>
      <c r="C158" s="82"/>
      <c r="D158" s="82"/>
      <c r="E158" s="82"/>
      <c r="F158" s="82"/>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row>
    <row r="159" spans="1:29" ht="15.75">
      <c r="A159" s="78"/>
      <c r="B159" s="84"/>
      <c r="C159" s="82"/>
      <c r="D159" s="82"/>
      <c r="E159" s="82"/>
      <c r="F159" s="82"/>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row>
    <row r="160" spans="1:29" ht="15.75">
      <c r="A160" s="78"/>
      <c r="B160" s="84"/>
      <c r="C160" s="82"/>
      <c r="D160" s="82"/>
      <c r="E160" s="82"/>
      <c r="F160" s="82"/>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row>
    <row r="161" spans="1:29" ht="15.75">
      <c r="A161" s="78"/>
      <c r="B161" s="84"/>
      <c r="C161" s="82"/>
      <c r="D161" s="82"/>
      <c r="E161" s="82"/>
      <c r="F161" s="82"/>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row>
    <row r="162" spans="1:29" ht="15.75">
      <c r="A162" s="78"/>
      <c r="B162" s="84"/>
      <c r="C162" s="82"/>
      <c r="D162" s="82"/>
      <c r="E162" s="82"/>
      <c r="F162" s="82"/>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row>
    <row r="163" spans="1:29" ht="15.75">
      <c r="A163" s="78"/>
      <c r="B163" s="84"/>
      <c r="C163" s="82"/>
      <c r="D163" s="82"/>
      <c r="E163" s="82"/>
      <c r="F163" s="82"/>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row>
    <row r="164" spans="1:29" ht="15.75">
      <c r="A164" s="78"/>
      <c r="B164" s="84"/>
      <c r="C164" s="82"/>
      <c r="D164" s="82"/>
      <c r="E164" s="82"/>
      <c r="F164" s="82"/>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row>
    <row r="165" spans="1:29" ht="15.75">
      <c r="A165" s="78"/>
      <c r="B165" s="84"/>
      <c r="C165" s="82"/>
      <c r="D165" s="82"/>
      <c r="E165" s="82"/>
      <c r="F165" s="82"/>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row>
    <row r="166" spans="1:29" ht="15.75">
      <c r="A166" s="78"/>
      <c r="B166" s="84"/>
      <c r="C166" s="82"/>
      <c r="D166" s="82"/>
      <c r="E166" s="82"/>
      <c r="F166" s="82"/>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row>
    <row r="167" spans="1:29" ht="15.75">
      <c r="A167" s="78"/>
      <c r="B167" s="84"/>
      <c r="C167" s="82"/>
      <c r="D167" s="82"/>
      <c r="E167" s="82"/>
      <c r="F167" s="82"/>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row>
    <row r="168" spans="1:29" ht="15.75">
      <c r="A168" s="78"/>
      <c r="B168" s="84"/>
      <c r="C168" s="82"/>
      <c r="D168" s="82"/>
      <c r="E168" s="82"/>
      <c r="F168" s="82"/>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row>
    <row r="169" spans="1:29" ht="15.75">
      <c r="A169" s="78"/>
      <c r="B169" s="84"/>
      <c r="C169" s="82"/>
      <c r="D169" s="82"/>
      <c r="E169" s="82"/>
      <c r="F169" s="82"/>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row>
    <row r="170" spans="1:29" ht="15.75">
      <c r="A170" s="78"/>
      <c r="B170" s="84"/>
      <c r="C170" s="82"/>
      <c r="D170" s="82"/>
      <c r="E170" s="82"/>
      <c r="F170" s="82"/>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row>
    <row r="171" spans="1:29" ht="15.75">
      <c r="A171" s="78"/>
      <c r="B171" s="84"/>
      <c r="C171" s="82"/>
      <c r="D171" s="82"/>
      <c r="E171" s="82"/>
      <c r="F171" s="82"/>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row>
    <row r="172" spans="1:29" ht="15.75">
      <c r="A172" s="78"/>
      <c r="B172" s="84"/>
      <c r="C172" s="82"/>
      <c r="D172" s="82"/>
      <c r="E172" s="82"/>
      <c r="F172" s="82"/>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row>
    <row r="173" spans="1:29" ht="15.75">
      <c r="A173" s="78"/>
      <c r="B173" s="84"/>
      <c r="C173" s="82"/>
      <c r="D173" s="82"/>
      <c r="E173" s="82"/>
      <c r="F173" s="82"/>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row>
    <row r="174" spans="1:29" ht="15.75">
      <c r="A174" s="78"/>
      <c r="B174" s="84"/>
      <c r="C174" s="82"/>
      <c r="D174" s="82"/>
      <c r="E174" s="82"/>
      <c r="F174" s="82"/>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row>
    <row r="175" spans="1:29" ht="15.75">
      <c r="A175" s="78"/>
      <c r="B175" s="84"/>
      <c r="C175" s="82"/>
      <c r="D175" s="82"/>
      <c r="E175" s="82"/>
      <c r="F175" s="82"/>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row>
    <row r="176" spans="1:29" ht="15.75">
      <c r="A176" s="78"/>
      <c r="B176" s="84"/>
      <c r="C176" s="82"/>
      <c r="D176" s="82"/>
      <c r="E176" s="82"/>
      <c r="F176" s="82"/>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row>
    <row r="177" spans="1:29" ht="15.75">
      <c r="A177" s="78"/>
      <c r="B177" s="84"/>
      <c r="C177" s="82"/>
      <c r="D177" s="82"/>
      <c r="E177" s="82"/>
      <c r="F177" s="82"/>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row>
    <row r="178" spans="1:29" ht="15.75">
      <c r="A178" s="78"/>
      <c r="B178" s="84"/>
      <c r="C178" s="82"/>
      <c r="D178" s="82"/>
      <c r="E178" s="82"/>
      <c r="F178" s="82"/>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row>
    <row r="179" spans="1:29" ht="15.75">
      <c r="A179" s="78"/>
      <c r="B179" s="84"/>
      <c r="C179" s="82"/>
      <c r="D179" s="82"/>
      <c r="E179" s="82"/>
      <c r="F179" s="82"/>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row>
    <row r="180" spans="1:29" ht="15.75">
      <c r="A180" s="78"/>
      <c r="B180" s="84"/>
      <c r="C180" s="82"/>
      <c r="D180" s="82"/>
      <c r="E180" s="82"/>
      <c r="F180" s="82"/>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row>
    <row r="181" spans="1:29" ht="15.75">
      <c r="A181" s="78"/>
      <c r="B181" s="84"/>
      <c r="C181" s="82"/>
      <c r="D181" s="82"/>
      <c r="E181" s="82"/>
      <c r="F181" s="82"/>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row>
    <row r="182" spans="1:29" ht="15.75">
      <c r="A182" s="78"/>
      <c r="B182" s="84"/>
      <c r="C182" s="82"/>
      <c r="D182" s="82"/>
      <c r="E182" s="82"/>
      <c r="F182" s="82"/>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row>
    <row r="183" spans="1:29" ht="15.75">
      <c r="A183" s="78"/>
      <c r="B183" s="84"/>
      <c r="C183" s="82"/>
      <c r="D183" s="82"/>
      <c r="E183" s="82"/>
      <c r="F183" s="82"/>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row>
    <row r="184" spans="1:29" ht="15.75">
      <c r="A184" s="78"/>
      <c r="B184" s="84"/>
      <c r="C184" s="82"/>
      <c r="D184" s="82"/>
      <c r="E184" s="82"/>
      <c r="F184" s="82"/>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row>
    <row r="185" spans="1:29" ht="15.75">
      <c r="A185" s="78"/>
      <c r="B185" s="84"/>
      <c r="C185" s="82"/>
      <c r="D185" s="82"/>
      <c r="E185" s="82"/>
      <c r="F185" s="82"/>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row>
    <row r="186" spans="1:29" ht="15.75">
      <c r="A186" s="78"/>
      <c r="B186" s="84"/>
      <c r="C186" s="82"/>
      <c r="D186" s="82"/>
      <c r="E186" s="82"/>
      <c r="F186" s="82"/>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row>
    <row r="187" spans="1:29" ht="15.75">
      <c r="A187" s="78"/>
      <c r="B187" s="84"/>
      <c r="C187" s="82"/>
      <c r="D187" s="82"/>
      <c r="E187" s="82"/>
      <c r="F187" s="82"/>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row>
    <row r="188" spans="1:29" ht="15.75">
      <c r="A188" s="78"/>
      <c r="B188" s="84"/>
      <c r="C188" s="82"/>
      <c r="D188" s="82"/>
      <c r="E188" s="82"/>
      <c r="F188" s="82"/>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row>
    <row r="189" spans="1:29" ht="15.75">
      <c r="A189" s="78"/>
      <c r="B189" s="84"/>
      <c r="C189" s="82"/>
      <c r="D189" s="82"/>
      <c r="E189" s="82"/>
      <c r="F189" s="82"/>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row>
    <row r="190" spans="1:29" ht="15.75">
      <c r="A190" s="78"/>
      <c r="B190" s="84"/>
      <c r="C190" s="82"/>
      <c r="D190" s="82"/>
      <c r="E190" s="82"/>
      <c r="F190" s="82"/>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row>
    <row r="191" spans="1:29" ht="15.75">
      <c r="A191" s="78"/>
      <c r="B191" s="84"/>
      <c r="C191" s="82"/>
      <c r="D191" s="82"/>
      <c r="E191" s="82"/>
      <c r="F191" s="82"/>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row>
    <row r="192" spans="1:29" ht="15.75">
      <c r="A192" s="78"/>
      <c r="B192" s="84"/>
      <c r="C192" s="82"/>
      <c r="D192" s="82"/>
      <c r="E192" s="82"/>
      <c r="F192" s="82"/>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row>
    <row r="193" spans="1:29" ht="15.75">
      <c r="A193" s="78"/>
      <c r="B193" s="84"/>
      <c r="C193" s="82"/>
      <c r="D193" s="82"/>
      <c r="E193" s="82"/>
      <c r="F193" s="82"/>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row>
    <row r="194" spans="1:29" ht="15.75">
      <c r="A194" s="78"/>
      <c r="B194" s="84"/>
      <c r="C194" s="82"/>
      <c r="D194" s="82"/>
      <c r="E194" s="82"/>
      <c r="F194" s="82"/>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row>
    <row r="195" spans="1:29" ht="15.75">
      <c r="A195" s="78"/>
      <c r="B195" s="84"/>
      <c r="C195" s="82"/>
      <c r="D195" s="82"/>
      <c r="E195" s="82"/>
      <c r="F195" s="82"/>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row>
    <row r="196" spans="1:29" ht="15.75">
      <c r="A196" s="78"/>
      <c r="B196" s="84"/>
      <c r="C196" s="82"/>
      <c r="D196" s="82"/>
      <c r="E196" s="82"/>
      <c r="F196" s="82"/>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row>
    <row r="197" spans="1:29" ht="15.75">
      <c r="A197" s="78"/>
      <c r="B197" s="84"/>
      <c r="C197" s="82"/>
      <c r="D197" s="82"/>
      <c r="E197" s="82"/>
      <c r="F197" s="82"/>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row>
    <row r="198" spans="1:29" ht="15.75">
      <c r="A198" s="78"/>
      <c r="B198" s="84"/>
      <c r="C198" s="82"/>
      <c r="D198" s="82"/>
      <c r="E198" s="82"/>
      <c r="F198" s="82"/>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row>
    <row r="199" spans="1:29" ht="15.75">
      <c r="A199" s="78"/>
      <c r="B199" s="84"/>
      <c r="C199" s="82"/>
      <c r="D199" s="82"/>
      <c r="E199" s="82"/>
      <c r="F199" s="82"/>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row>
    <row r="200" spans="1:29" ht="15.75">
      <c r="A200" s="78"/>
      <c r="B200" s="84"/>
      <c r="C200" s="82"/>
      <c r="D200" s="82"/>
      <c r="E200" s="82"/>
      <c r="F200" s="82"/>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row>
    <row r="201" spans="1:29" ht="15.75">
      <c r="A201" s="78"/>
      <c r="B201" s="84"/>
      <c r="C201" s="82"/>
      <c r="D201" s="82"/>
      <c r="E201" s="82"/>
      <c r="F201" s="82"/>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row>
    <row r="202" spans="1:29" ht="15.75">
      <c r="A202" s="78"/>
      <c r="B202" s="84"/>
      <c r="C202" s="82"/>
      <c r="D202" s="82"/>
      <c r="E202" s="82"/>
      <c r="F202" s="82"/>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row>
    <row r="203" spans="1:29" ht="15.75">
      <c r="A203" s="78"/>
      <c r="B203" s="84"/>
      <c r="C203" s="82"/>
      <c r="D203" s="82"/>
      <c r="E203" s="82"/>
      <c r="F203" s="82"/>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row>
    <row r="204" spans="1:29" ht="15.75">
      <c r="A204" s="78"/>
      <c r="B204" s="84"/>
      <c r="C204" s="82"/>
      <c r="D204" s="82"/>
      <c r="E204" s="82"/>
      <c r="F204" s="82"/>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row>
    <row r="205" spans="1:29" ht="15.75">
      <c r="A205" s="78"/>
      <c r="B205" s="84"/>
      <c r="C205" s="82"/>
      <c r="D205" s="82"/>
      <c r="E205" s="82"/>
      <c r="F205" s="82"/>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row>
    <row r="206" spans="1:29" ht="15.75">
      <c r="A206" s="78"/>
      <c r="B206" s="84"/>
      <c r="C206" s="82"/>
      <c r="D206" s="82"/>
      <c r="E206" s="82"/>
      <c r="F206" s="82"/>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row>
    <row r="207" spans="1:29" ht="15.75">
      <c r="A207" s="78"/>
      <c r="B207" s="84"/>
      <c r="C207" s="82"/>
      <c r="D207" s="82"/>
      <c r="E207" s="82"/>
      <c r="F207" s="82"/>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row>
    <row r="208" spans="1:29" ht="15.75">
      <c r="A208" s="78"/>
      <c r="B208" s="84"/>
      <c r="C208" s="82"/>
      <c r="D208" s="82"/>
      <c r="E208" s="82"/>
      <c r="F208" s="82"/>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row>
    <row r="209" spans="1:29" ht="15.75">
      <c r="A209" s="78"/>
      <c r="B209" s="84"/>
      <c r="C209" s="82"/>
      <c r="D209" s="82"/>
      <c r="E209" s="82"/>
      <c r="F209" s="82"/>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row>
    <row r="210" spans="1:29" ht="15.75">
      <c r="A210" s="78"/>
      <c r="B210" s="84"/>
      <c r="C210" s="82"/>
      <c r="D210" s="82"/>
      <c r="E210" s="82"/>
      <c r="F210" s="82"/>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row>
    <row r="211" spans="1:29" ht="15.75">
      <c r="A211" s="78"/>
      <c r="B211" s="84"/>
      <c r="C211" s="82"/>
      <c r="D211" s="82"/>
      <c r="E211" s="82"/>
      <c r="F211" s="82"/>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row>
    <row r="212" spans="1:29" ht="15.75">
      <c r="A212" s="78"/>
      <c r="B212" s="84"/>
      <c r="C212" s="82"/>
      <c r="D212" s="82"/>
      <c r="E212" s="82"/>
      <c r="F212" s="82"/>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row>
    <row r="213" spans="1:29" ht="15.75">
      <c r="A213" s="78"/>
      <c r="B213" s="84"/>
      <c r="C213" s="82"/>
      <c r="D213" s="82"/>
      <c r="E213" s="82"/>
      <c r="F213" s="82"/>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row>
    <row r="214" spans="1:29" ht="15.75">
      <c r="A214" s="78"/>
      <c r="B214" s="84"/>
      <c r="C214" s="82"/>
      <c r="D214" s="82"/>
      <c r="E214" s="82"/>
      <c r="F214" s="82"/>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row>
    <row r="215" spans="1:29" ht="15.75">
      <c r="A215" s="78"/>
      <c r="B215" s="84"/>
      <c r="C215" s="82"/>
      <c r="D215" s="82"/>
      <c r="E215" s="82"/>
      <c r="F215" s="82"/>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row>
    <row r="216" spans="1:29" ht="15.75">
      <c r="A216" s="78"/>
      <c r="B216" s="84"/>
      <c r="C216" s="82"/>
      <c r="D216" s="82"/>
      <c r="E216" s="82"/>
      <c r="F216" s="82"/>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row>
    <row r="217" spans="1:29" ht="15.75">
      <c r="A217" s="78"/>
      <c r="B217" s="84"/>
      <c r="C217" s="82"/>
      <c r="D217" s="82"/>
      <c r="E217" s="82"/>
      <c r="F217" s="82"/>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row>
    <row r="218" spans="1:29" ht="15.75">
      <c r="A218" s="78"/>
      <c r="B218" s="84"/>
      <c r="C218" s="82"/>
      <c r="D218" s="82"/>
      <c r="E218" s="82"/>
      <c r="F218" s="82"/>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row>
    <row r="219" spans="1:29" ht="15.75">
      <c r="A219" s="78"/>
      <c r="B219" s="84"/>
      <c r="C219" s="82"/>
      <c r="D219" s="82"/>
      <c r="E219" s="82"/>
      <c r="F219" s="82"/>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row>
    <row r="220" spans="1:29" ht="15.75">
      <c r="A220" s="78"/>
      <c r="B220" s="84"/>
      <c r="C220" s="82"/>
      <c r="D220" s="82"/>
      <c r="E220" s="82"/>
      <c r="F220" s="82"/>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row>
    <row r="221" spans="1:29" ht="15.75">
      <c r="A221" s="78"/>
      <c r="B221" s="84"/>
      <c r="C221" s="82"/>
      <c r="D221" s="82"/>
      <c r="E221" s="82"/>
      <c r="F221" s="82"/>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row>
    <row r="222" spans="1:29" ht="15.75">
      <c r="A222" s="78"/>
      <c r="B222" s="84"/>
      <c r="C222" s="82"/>
      <c r="D222" s="82"/>
      <c r="E222" s="82"/>
      <c r="F222" s="82"/>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row>
    <row r="223" spans="1:29" ht="15.75">
      <c r="A223" s="78"/>
      <c r="B223" s="84"/>
      <c r="C223" s="82"/>
      <c r="D223" s="82"/>
      <c r="E223" s="82"/>
      <c r="F223" s="82"/>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row>
    <row r="224" spans="1:29" ht="15.75">
      <c r="A224" s="78"/>
      <c r="B224" s="84"/>
      <c r="C224" s="82"/>
      <c r="D224" s="82"/>
      <c r="E224" s="82"/>
      <c r="F224" s="82"/>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row>
    <row r="225" spans="1:29" ht="15.75">
      <c r="A225" s="78"/>
      <c r="B225" s="84"/>
      <c r="C225" s="82"/>
      <c r="D225" s="82"/>
      <c r="E225" s="82"/>
      <c r="F225" s="82"/>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row>
    <row r="226" spans="1:29" ht="15.75">
      <c r="A226" s="78"/>
      <c r="B226" s="84"/>
      <c r="C226" s="82"/>
      <c r="D226" s="82"/>
      <c r="E226" s="82"/>
      <c r="F226" s="82"/>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row>
    <row r="227" spans="1:29" ht="15.75">
      <c r="A227" s="78"/>
      <c r="B227" s="84"/>
      <c r="C227" s="82"/>
      <c r="D227" s="82"/>
      <c r="E227" s="82"/>
      <c r="F227" s="82"/>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row>
    <row r="228" spans="1:29" ht="15.75">
      <c r="A228" s="78"/>
      <c r="B228" s="84"/>
      <c r="C228" s="82"/>
      <c r="D228" s="82"/>
      <c r="E228" s="82"/>
      <c r="F228" s="82"/>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row>
    <row r="229" spans="1:29" ht="15.75">
      <c r="A229" s="78"/>
      <c r="B229" s="84"/>
      <c r="C229" s="82"/>
      <c r="D229" s="82"/>
      <c r="E229" s="82"/>
      <c r="F229" s="82"/>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row>
    <row r="230" spans="1:29" ht="15.75">
      <c r="A230" s="78"/>
      <c r="B230" s="84"/>
      <c r="C230" s="82"/>
      <c r="D230" s="82"/>
      <c r="E230" s="82"/>
      <c r="F230" s="82"/>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row>
    <row r="231" spans="1:29" ht="15.75">
      <c r="A231" s="78"/>
      <c r="B231" s="84"/>
      <c r="C231" s="82"/>
      <c r="D231" s="82"/>
      <c r="E231" s="82"/>
      <c r="F231" s="82"/>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row>
    <row r="232" spans="1:29" ht="15.75">
      <c r="A232" s="78"/>
      <c r="B232" s="84"/>
      <c r="C232" s="82"/>
      <c r="D232" s="82"/>
      <c r="E232" s="82"/>
      <c r="F232" s="82"/>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row>
    <row r="233" spans="1:29" ht="15.75">
      <c r="A233" s="78"/>
      <c r="B233" s="84"/>
      <c r="C233" s="82"/>
      <c r="D233" s="82"/>
      <c r="E233" s="82"/>
      <c r="F233" s="82"/>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row>
    <row r="234" spans="1:29" ht="15.75">
      <c r="A234" s="78"/>
      <c r="B234" s="84"/>
      <c r="C234" s="82"/>
      <c r="D234" s="82"/>
      <c r="E234" s="82"/>
      <c r="F234" s="82"/>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row>
    <row r="235" spans="1:29" ht="15.75">
      <c r="A235" s="78"/>
      <c r="B235" s="84"/>
      <c r="C235" s="82"/>
      <c r="D235" s="82"/>
      <c r="E235" s="82"/>
      <c r="F235" s="82"/>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row>
    <row r="236" spans="1:29" ht="15.75">
      <c r="A236" s="78"/>
      <c r="B236" s="84"/>
      <c r="C236" s="82"/>
      <c r="D236" s="82"/>
      <c r="E236" s="82"/>
      <c r="F236" s="82"/>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row>
    <row r="237" spans="1:29" ht="15.75">
      <c r="A237" s="78"/>
      <c r="B237" s="84"/>
      <c r="C237" s="82"/>
      <c r="D237" s="82"/>
      <c r="E237" s="82"/>
      <c r="F237" s="82"/>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row>
    <row r="238" spans="1:29" ht="15.75">
      <c r="A238" s="78"/>
      <c r="B238" s="84"/>
      <c r="C238" s="82"/>
      <c r="D238" s="82"/>
      <c r="E238" s="82"/>
      <c r="F238" s="82"/>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row>
    <row r="239" spans="1:29" ht="15.75">
      <c r="A239" s="78"/>
      <c r="B239" s="84"/>
      <c r="C239" s="82"/>
      <c r="D239" s="82"/>
      <c r="E239" s="82"/>
      <c r="F239" s="82"/>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row>
    <row r="240" spans="1:29" ht="15.75">
      <c r="A240" s="78"/>
      <c r="B240" s="84"/>
      <c r="C240" s="82"/>
      <c r="D240" s="82"/>
      <c r="E240" s="82"/>
      <c r="F240" s="82"/>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row>
    <row r="241" spans="1:29" ht="15.75">
      <c r="A241" s="78"/>
      <c r="B241" s="84"/>
      <c r="C241" s="82"/>
      <c r="D241" s="82"/>
      <c r="E241" s="82"/>
      <c r="F241" s="82"/>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row>
    <row r="242" spans="1:29" ht="15.75">
      <c r="A242" s="78"/>
      <c r="B242" s="84"/>
      <c r="C242" s="82"/>
      <c r="D242" s="82"/>
      <c r="E242" s="82"/>
      <c r="F242" s="82"/>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row>
    <row r="243" spans="1:29" ht="15.75">
      <c r="A243" s="78"/>
      <c r="B243" s="84"/>
      <c r="C243" s="82"/>
      <c r="D243" s="82"/>
      <c r="E243" s="82"/>
      <c r="F243" s="82"/>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row>
    <row r="244" spans="1:29" ht="15.75">
      <c r="A244" s="78"/>
      <c r="B244" s="84"/>
      <c r="C244" s="82"/>
      <c r="D244" s="82"/>
      <c r="E244" s="82"/>
      <c r="F244" s="82"/>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row>
    <row r="245" spans="1:29" ht="15.75">
      <c r="A245" s="78"/>
      <c r="B245" s="84"/>
      <c r="C245" s="82"/>
      <c r="D245" s="82"/>
      <c r="E245" s="82"/>
      <c r="F245" s="82"/>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row>
    <row r="246" spans="1:29" ht="15.75">
      <c r="A246" s="78"/>
      <c r="B246" s="84"/>
      <c r="C246" s="82"/>
      <c r="D246" s="82"/>
      <c r="E246" s="82"/>
      <c r="F246" s="82"/>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row>
    <row r="247" spans="1:29" ht="15.75">
      <c r="A247" s="78"/>
      <c r="B247" s="84"/>
      <c r="C247" s="82"/>
      <c r="D247" s="82"/>
      <c r="E247" s="82"/>
      <c r="F247" s="82"/>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row>
    <row r="248" spans="1:29" ht="15.75">
      <c r="A248" s="78"/>
      <c r="B248" s="84"/>
      <c r="C248" s="82"/>
      <c r="D248" s="82"/>
      <c r="E248" s="82"/>
      <c r="F248" s="82"/>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row>
    <row r="249" spans="1:29" ht="15.75">
      <c r="A249" s="78"/>
      <c r="B249" s="84"/>
      <c r="C249" s="82"/>
      <c r="D249" s="82"/>
      <c r="E249" s="82"/>
      <c r="F249" s="82"/>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row>
    <row r="250" spans="1:29" ht="15.75">
      <c r="A250" s="78"/>
      <c r="B250" s="84"/>
      <c r="C250" s="82"/>
      <c r="D250" s="82"/>
      <c r="E250" s="82"/>
      <c r="F250" s="82"/>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row>
    <row r="251" spans="1:29" ht="15.75">
      <c r="A251" s="78"/>
      <c r="B251" s="84"/>
      <c r="C251" s="82"/>
      <c r="D251" s="82"/>
      <c r="E251" s="82"/>
      <c r="F251" s="82"/>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row>
    <row r="252" spans="1:29" ht="15.75">
      <c r="A252" s="78"/>
      <c r="B252" s="84"/>
      <c r="C252" s="82"/>
      <c r="D252" s="82"/>
      <c r="E252" s="82"/>
      <c r="F252" s="82"/>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row>
    <row r="253" spans="1:29" ht="15.75">
      <c r="A253" s="78"/>
      <c r="B253" s="84"/>
      <c r="C253" s="82"/>
      <c r="D253" s="82"/>
      <c r="E253" s="82"/>
      <c r="F253" s="82"/>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row>
    <row r="254" spans="1:29" ht="15.75">
      <c r="A254" s="78"/>
      <c r="B254" s="84"/>
      <c r="C254" s="82"/>
      <c r="D254" s="82"/>
      <c r="E254" s="82"/>
      <c r="F254" s="82"/>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row>
    <row r="255" spans="1:29" ht="15.75">
      <c r="A255" s="78"/>
      <c r="B255" s="84"/>
      <c r="C255" s="82"/>
      <c r="D255" s="82"/>
      <c r="E255" s="82"/>
      <c r="F255" s="82"/>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row>
    <row r="256" spans="1:29" ht="15.75">
      <c r="A256" s="78"/>
      <c r="B256" s="84"/>
      <c r="C256" s="82"/>
      <c r="D256" s="82"/>
      <c r="E256" s="82"/>
      <c r="F256" s="82"/>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row>
    <row r="257" spans="1:29" ht="15.75">
      <c r="A257" s="78"/>
      <c r="B257" s="84"/>
      <c r="C257" s="82"/>
      <c r="D257" s="82"/>
      <c r="E257" s="82"/>
      <c r="F257" s="82"/>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row>
    <row r="258" spans="1:29" ht="15.75">
      <c r="A258" s="78"/>
      <c r="B258" s="84"/>
      <c r="C258" s="82"/>
      <c r="D258" s="82"/>
      <c r="E258" s="82"/>
      <c r="F258" s="82"/>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row>
    <row r="259" spans="1:29" ht="15.75">
      <c r="A259" s="78"/>
      <c r="B259" s="84"/>
      <c r="C259" s="82"/>
      <c r="D259" s="82"/>
      <c r="E259" s="82"/>
      <c r="F259" s="82"/>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row>
    <row r="260" spans="1:29" ht="15.75">
      <c r="A260" s="78"/>
      <c r="B260" s="84"/>
      <c r="C260" s="82"/>
      <c r="D260" s="82"/>
      <c r="E260" s="82"/>
      <c r="F260" s="82"/>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row>
    <row r="261" spans="1:29" ht="15.75">
      <c r="A261" s="78"/>
      <c r="B261" s="84"/>
      <c r="C261" s="82"/>
      <c r="D261" s="82"/>
      <c r="E261" s="82"/>
      <c r="F261" s="82"/>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row>
    <row r="262" spans="1:29" ht="15.75">
      <c r="A262" s="78"/>
      <c r="B262" s="84"/>
      <c r="C262" s="82"/>
      <c r="D262" s="82"/>
      <c r="E262" s="82"/>
      <c r="F262" s="82"/>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row>
    <row r="263" spans="1:29" ht="15.75">
      <c r="A263" s="78"/>
      <c r="B263" s="84"/>
      <c r="C263" s="82"/>
      <c r="D263" s="82"/>
      <c r="E263" s="82"/>
      <c r="F263" s="82"/>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row>
    <row r="264" spans="1:29" ht="15.75">
      <c r="A264" s="78"/>
      <c r="B264" s="84"/>
      <c r="C264" s="82"/>
      <c r="D264" s="82"/>
      <c r="E264" s="82"/>
      <c r="F264" s="82"/>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row>
    <row r="265" spans="1:29" ht="15.75">
      <c r="A265" s="78"/>
      <c r="B265" s="84"/>
      <c r="C265" s="82"/>
      <c r="D265" s="82"/>
      <c r="E265" s="82"/>
      <c r="F265" s="82"/>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row>
    <row r="266" spans="1:29" ht="15.75">
      <c r="A266" s="78"/>
      <c r="B266" s="84"/>
      <c r="C266" s="82"/>
      <c r="D266" s="82"/>
      <c r="E266" s="82"/>
      <c r="F266" s="82"/>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row>
    <row r="267" spans="1:29" ht="15.75">
      <c r="A267" s="78"/>
      <c r="B267" s="84"/>
      <c r="C267" s="82"/>
      <c r="D267" s="82"/>
      <c r="E267" s="82"/>
      <c r="F267" s="82"/>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row>
    <row r="268" spans="1:29" ht="15.75">
      <c r="A268" s="78"/>
      <c r="B268" s="84"/>
      <c r="C268" s="82"/>
      <c r="D268" s="82"/>
      <c r="E268" s="82"/>
      <c r="F268" s="82"/>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row>
    <row r="269" spans="1:29" ht="15.75">
      <c r="A269" s="78"/>
      <c r="B269" s="84"/>
      <c r="C269" s="82"/>
      <c r="D269" s="82"/>
      <c r="E269" s="82"/>
      <c r="F269" s="82"/>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row>
    <row r="270" spans="1:29" ht="15.75">
      <c r="A270" s="78"/>
      <c r="B270" s="84"/>
      <c r="C270" s="82"/>
      <c r="D270" s="82"/>
      <c r="E270" s="82"/>
      <c r="F270" s="82"/>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row>
    <row r="271" spans="1:29" ht="15.75">
      <c r="A271" s="78"/>
      <c r="B271" s="84"/>
      <c r="C271" s="82"/>
      <c r="D271" s="82"/>
      <c r="E271" s="82"/>
      <c r="F271" s="82"/>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row>
    <row r="272" spans="1:29" ht="15.75">
      <c r="A272" s="78"/>
      <c r="B272" s="84"/>
      <c r="C272" s="82"/>
      <c r="D272" s="82"/>
      <c r="E272" s="82"/>
      <c r="F272" s="82"/>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row>
    <row r="273" spans="1:29" ht="15.75">
      <c r="A273" s="78"/>
      <c r="B273" s="84"/>
      <c r="C273" s="82"/>
      <c r="D273" s="82"/>
      <c r="E273" s="82"/>
      <c r="F273" s="82"/>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row>
    <row r="274" spans="1:29" ht="15.75">
      <c r="A274" s="78"/>
      <c r="B274" s="84"/>
      <c r="C274" s="82"/>
      <c r="D274" s="82"/>
      <c r="E274" s="82"/>
      <c r="F274" s="82"/>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row>
    <row r="275" spans="1:29" ht="15.75">
      <c r="A275" s="78"/>
      <c r="B275" s="84"/>
      <c r="C275" s="82"/>
      <c r="D275" s="82"/>
      <c r="E275" s="82"/>
      <c r="F275" s="82"/>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row>
    <row r="276" spans="1:29" ht="15.75">
      <c r="A276" s="78"/>
      <c r="B276" s="84"/>
      <c r="C276" s="82"/>
      <c r="D276" s="82"/>
      <c r="E276" s="82"/>
      <c r="F276" s="82"/>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row>
    <row r="277" spans="1:29" ht="15.75">
      <c r="A277" s="78"/>
      <c r="B277" s="84"/>
      <c r="C277" s="82"/>
      <c r="D277" s="82"/>
      <c r="E277" s="82"/>
      <c r="F277" s="82"/>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row>
    <row r="278" spans="1:29" ht="15.75">
      <c r="A278" s="78"/>
      <c r="B278" s="84"/>
      <c r="C278" s="82"/>
      <c r="D278" s="82"/>
      <c r="E278" s="82"/>
      <c r="F278" s="82"/>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row>
    <row r="279" spans="1:29" ht="15.75">
      <c r="A279" s="78"/>
      <c r="B279" s="84"/>
      <c r="C279" s="82"/>
      <c r="D279" s="82"/>
      <c r="E279" s="82"/>
      <c r="F279" s="82"/>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row>
    <row r="280" spans="1:29" ht="15.75">
      <c r="A280" s="78"/>
      <c r="B280" s="84"/>
      <c r="C280" s="82"/>
      <c r="D280" s="82"/>
      <c r="E280" s="82"/>
      <c r="F280" s="82"/>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row>
    <row r="281" spans="1:29" ht="15.75">
      <c r="A281" s="78"/>
      <c r="B281" s="84"/>
      <c r="C281" s="82"/>
      <c r="D281" s="82"/>
      <c r="E281" s="82"/>
      <c r="F281" s="82"/>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row>
    <row r="282" spans="1:29" ht="15.75">
      <c r="A282" s="78"/>
      <c r="B282" s="84"/>
      <c r="C282" s="82"/>
      <c r="D282" s="82"/>
      <c r="E282" s="82"/>
      <c r="F282" s="82"/>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row>
    <row r="283" spans="1:29" ht="15.75">
      <c r="A283" s="78"/>
      <c r="B283" s="84"/>
      <c r="C283" s="82"/>
      <c r="D283" s="82"/>
      <c r="E283" s="82"/>
      <c r="F283" s="82"/>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row>
    <row r="284" spans="1:29" ht="15.75">
      <c r="A284" s="78"/>
      <c r="B284" s="84"/>
      <c r="C284" s="82"/>
      <c r="D284" s="82"/>
      <c r="E284" s="82"/>
      <c r="F284" s="82"/>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row>
    <row r="285" spans="1:29" ht="15.75">
      <c r="A285" s="78"/>
      <c r="B285" s="84"/>
      <c r="C285" s="82"/>
      <c r="D285" s="82"/>
      <c r="E285" s="82"/>
      <c r="F285" s="82"/>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row>
    <row r="286" spans="1:29" ht="15.75">
      <c r="A286" s="78"/>
      <c r="B286" s="84"/>
      <c r="C286" s="82"/>
      <c r="D286" s="82"/>
      <c r="E286" s="82"/>
      <c r="F286" s="82"/>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row>
    <row r="287" spans="1:29" ht="15.75">
      <c r="A287" s="78"/>
      <c r="B287" s="84"/>
      <c r="C287" s="82"/>
      <c r="D287" s="82"/>
      <c r="E287" s="82"/>
      <c r="F287" s="82"/>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row>
    <row r="288" spans="1:29" ht="15.75">
      <c r="A288" s="78"/>
      <c r="B288" s="84"/>
      <c r="C288" s="82"/>
      <c r="D288" s="82"/>
      <c r="E288" s="82"/>
      <c r="F288" s="82"/>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row>
    <row r="289" spans="1:29" ht="15.75">
      <c r="A289" s="78"/>
      <c r="B289" s="84"/>
      <c r="C289" s="82"/>
      <c r="D289" s="82"/>
      <c r="E289" s="82"/>
      <c r="F289" s="82"/>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row>
    <row r="290" spans="1:29" ht="15.75">
      <c r="A290" s="78"/>
      <c r="B290" s="84"/>
      <c r="C290" s="82"/>
      <c r="D290" s="82"/>
      <c r="E290" s="82"/>
      <c r="F290" s="82"/>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row>
    <row r="291" spans="1:29" ht="15.75">
      <c r="A291" s="78"/>
      <c r="B291" s="84"/>
      <c r="C291" s="82"/>
      <c r="D291" s="82"/>
      <c r="E291" s="82"/>
      <c r="F291" s="82"/>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row>
    <row r="292" spans="1:29" ht="15.75">
      <c r="A292" s="78"/>
      <c r="B292" s="84"/>
      <c r="C292" s="82"/>
      <c r="D292" s="82"/>
      <c r="E292" s="82"/>
      <c r="F292" s="82"/>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row>
    <row r="293" spans="1:29" ht="15.75">
      <c r="A293" s="78"/>
      <c r="B293" s="84"/>
      <c r="C293" s="82"/>
      <c r="D293" s="82"/>
      <c r="E293" s="82"/>
      <c r="F293" s="82"/>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row>
    <row r="294" spans="1:29" ht="15.75">
      <c r="A294" s="78"/>
      <c r="B294" s="84"/>
      <c r="C294" s="82"/>
      <c r="D294" s="82"/>
      <c r="E294" s="82"/>
      <c r="F294" s="82"/>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row>
    <row r="295" spans="1:29" ht="15.75">
      <c r="A295" s="78"/>
      <c r="B295" s="84"/>
      <c r="C295" s="82"/>
      <c r="D295" s="82"/>
      <c r="E295" s="82"/>
      <c r="F295" s="82"/>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row>
    <row r="296" spans="1:29" ht="15.75">
      <c r="A296" s="78"/>
      <c r="B296" s="84"/>
      <c r="C296" s="82"/>
      <c r="D296" s="82"/>
      <c r="E296" s="82"/>
      <c r="F296" s="82"/>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row>
    <row r="297" spans="1:29" ht="15.75">
      <c r="A297" s="78"/>
      <c r="B297" s="84"/>
      <c r="C297" s="82"/>
      <c r="D297" s="82"/>
      <c r="E297" s="82"/>
      <c r="F297" s="82"/>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row>
    <row r="298" spans="1:29" ht="15.75">
      <c r="A298" s="78"/>
      <c r="B298" s="84"/>
      <c r="C298" s="82"/>
      <c r="D298" s="82"/>
      <c r="E298" s="82"/>
      <c r="F298" s="82"/>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row>
    <row r="299" spans="1:29" ht="15.75">
      <c r="A299" s="78"/>
      <c r="B299" s="84"/>
      <c r="C299" s="82"/>
      <c r="D299" s="82"/>
      <c r="E299" s="82"/>
      <c r="F299" s="82"/>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row>
    <row r="300" spans="1:29" ht="15.75">
      <c r="A300" s="78"/>
      <c r="B300" s="84"/>
      <c r="C300" s="82"/>
      <c r="D300" s="82"/>
      <c r="E300" s="82"/>
      <c r="F300" s="82"/>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row>
    <row r="301" spans="1:29" ht="15.75">
      <c r="A301" s="78"/>
      <c r="B301" s="84"/>
      <c r="C301" s="82"/>
      <c r="D301" s="82"/>
      <c r="E301" s="82"/>
      <c r="F301" s="82"/>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row>
    <row r="302" spans="1:29" ht="15.75">
      <c r="A302" s="78"/>
      <c r="B302" s="84"/>
      <c r="C302" s="82"/>
      <c r="D302" s="82"/>
      <c r="E302" s="82"/>
      <c r="F302" s="82"/>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row>
    <row r="303" spans="1:29" ht="15.75">
      <c r="A303" s="78"/>
      <c r="B303" s="84"/>
      <c r="C303" s="82"/>
      <c r="D303" s="82"/>
      <c r="E303" s="82"/>
      <c r="F303" s="82"/>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row>
    <row r="304" spans="1:29" ht="15.75">
      <c r="A304" s="78"/>
      <c r="B304" s="84"/>
      <c r="C304" s="82"/>
      <c r="D304" s="82"/>
      <c r="E304" s="82"/>
      <c r="F304" s="82"/>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row>
    <row r="305" spans="1:29" ht="15.75">
      <c r="A305" s="78"/>
      <c r="B305" s="84"/>
      <c r="C305" s="82"/>
      <c r="D305" s="82"/>
      <c r="E305" s="82"/>
      <c r="F305" s="82"/>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row>
    <row r="306" spans="1:29" ht="15.75">
      <c r="A306" s="78"/>
      <c r="B306" s="84"/>
      <c r="C306" s="82"/>
      <c r="D306" s="82"/>
      <c r="E306" s="82"/>
      <c r="F306" s="82"/>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row>
    <row r="307" spans="1:29" ht="15.75">
      <c r="A307" s="78"/>
      <c r="B307" s="84"/>
      <c r="C307" s="82"/>
      <c r="D307" s="82"/>
      <c r="E307" s="82"/>
      <c r="F307" s="82"/>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row>
    <row r="308" spans="1:29" ht="15.75">
      <c r="A308" s="78"/>
      <c r="B308" s="84"/>
      <c r="C308" s="82"/>
      <c r="D308" s="82"/>
      <c r="E308" s="82"/>
      <c r="F308" s="82"/>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row>
    <row r="309" spans="1:29" ht="15.75">
      <c r="A309" s="78"/>
      <c r="B309" s="84"/>
      <c r="C309" s="82"/>
      <c r="D309" s="82"/>
      <c r="E309" s="82"/>
      <c r="F309" s="82"/>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row>
    <row r="310" spans="1:29" ht="15.75">
      <c r="A310" s="78"/>
      <c r="B310" s="84"/>
      <c r="C310" s="82"/>
      <c r="D310" s="82"/>
      <c r="E310" s="82"/>
      <c r="F310" s="82"/>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row>
    <row r="311" spans="1:29" ht="15.75">
      <c r="A311" s="78"/>
      <c r="B311" s="84"/>
      <c r="C311" s="82"/>
      <c r="D311" s="82"/>
      <c r="E311" s="82"/>
      <c r="F311" s="82"/>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row>
    <row r="312" spans="1:29" ht="15.75">
      <c r="A312" s="78"/>
      <c r="B312" s="84"/>
      <c r="C312" s="82"/>
      <c r="D312" s="82"/>
      <c r="E312" s="82"/>
      <c r="F312" s="82"/>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row>
    <row r="313" spans="1:29" ht="15.75">
      <c r="A313" s="78"/>
      <c r="B313" s="84"/>
      <c r="C313" s="82"/>
      <c r="D313" s="82"/>
      <c r="E313" s="82"/>
      <c r="F313" s="82"/>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row>
    <row r="314" spans="1:29" ht="15.75">
      <c r="A314" s="78"/>
      <c r="B314" s="84"/>
      <c r="C314" s="82"/>
      <c r="D314" s="82"/>
      <c r="E314" s="82"/>
      <c r="F314" s="82"/>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row>
    <row r="315" spans="1:29" ht="15.75">
      <c r="A315" s="78"/>
      <c r="B315" s="84"/>
      <c r="C315" s="82"/>
      <c r="D315" s="82"/>
      <c r="E315" s="82"/>
      <c r="F315" s="82"/>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row>
    <row r="316" spans="1:29" ht="15.75">
      <c r="A316" s="78"/>
      <c r="B316" s="84"/>
      <c r="C316" s="82"/>
      <c r="D316" s="82"/>
      <c r="E316" s="82"/>
      <c r="F316" s="82"/>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row>
    <row r="317" spans="1:29" ht="15.75">
      <c r="A317" s="78"/>
      <c r="B317" s="84"/>
      <c r="C317" s="82"/>
      <c r="D317" s="82"/>
      <c r="E317" s="82"/>
      <c r="F317" s="82"/>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row>
    <row r="318" spans="1:29" ht="15.75">
      <c r="A318" s="78"/>
      <c r="B318" s="84"/>
      <c r="C318" s="82"/>
      <c r="D318" s="82"/>
      <c r="E318" s="82"/>
      <c r="F318" s="82"/>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row>
    <row r="319" spans="1:29" ht="15.75">
      <c r="A319" s="78"/>
      <c r="B319" s="84"/>
      <c r="C319" s="82"/>
      <c r="D319" s="82"/>
      <c r="E319" s="82"/>
      <c r="F319" s="82"/>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row>
    <row r="320" spans="1:29" ht="15.75">
      <c r="A320" s="78"/>
      <c r="B320" s="84"/>
      <c r="C320" s="82"/>
      <c r="D320" s="82"/>
      <c r="E320" s="82"/>
      <c r="F320" s="82"/>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row>
    <row r="321" spans="1:29" ht="15.75">
      <c r="A321" s="78"/>
      <c r="B321" s="84"/>
      <c r="C321" s="82"/>
      <c r="D321" s="82"/>
      <c r="E321" s="82"/>
      <c r="F321" s="82"/>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row>
    <row r="322" spans="1:29" ht="15.75">
      <c r="A322" s="78"/>
      <c r="B322" s="84"/>
      <c r="C322" s="82"/>
      <c r="D322" s="82"/>
      <c r="E322" s="82"/>
      <c r="F322" s="82"/>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row>
    <row r="323" spans="1:29" ht="15.75">
      <c r="A323" s="78"/>
      <c r="B323" s="84"/>
      <c r="C323" s="82"/>
      <c r="D323" s="82"/>
      <c r="E323" s="82"/>
      <c r="F323" s="82"/>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row>
    <row r="324" spans="1:29" ht="15.75">
      <c r="A324" s="78"/>
      <c r="B324" s="84"/>
      <c r="C324" s="82"/>
      <c r="D324" s="82"/>
      <c r="E324" s="82"/>
      <c r="F324" s="82"/>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row>
    <row r="325" spans="1:29" ht="15.75">
      <c r="A325" s="78"/>
      <c r="B325" s="84"/>
      <c r="C325" s="82"/>
      <c r="D325" s="82"/>
      <c r="E325" s="82"/>
      <c r="F325" s="82"/>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row>
    <row r="326" spans="1:29" ht="15.75">
      <c r="A326" s="78"/>
      <c r="B326" s="84"/>
      <c r="C326" s="82"/>
      <c r="D326" s="82"/>
      <c r="E326" s="82"/>
      <c r="F326" s="82"/>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row>
    <row r="327" spans="1:29" ht="15.75">
      <c r="A327" s="78"/>
      <c r="B327" s="84"/>
      <c r="C327" s="82"/>
      <c r="D327" s="82"/>
      <c r="E327" s="82"/>
      <c r="F327" s="82"/>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row>
    <row r="328" spans="1:29" ht="15.75">
      <c r="A328" s="78"/>
      <c r="B328" s="84"/>
      <c r="C328" s="82"/>
      <c r="D328" s="82"/>
      <c r="E328" s="82"/>
      <c r="F328" s="82"/>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row>
    <row r="329" spans="1:29" ht="15.75">
      <c r="A329" s="78"/>
      <c r="B329" s="84"/>
      <c r="C329" s="82"/>
      <c r="D329" s="82"/>
      <c r="E329" s="82"/>
      <c r="F329" s="82"/>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row>
    <row r="330" spans="1:29" ht="15.75">
      <c r="A330" s="78"/>
      <c r="B330" s="84"/>
      <c r="C330" s="82"/>
      <c r="D330" s="82"/>
      <c r="E330" s="82"/>
      <c r="F330" s="82"/>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row>
    <row r="331" spans="1:29" ht="15.75">
      <c r="A331" s="78"/>
      <c r="B331" s="84"/>
      <c r="C331" s="82"/>
      <c r="D331" s="82"/>
      <c r="E331" s="82"/>
      <c r="F331" s="82"/>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row>
    <row r="332" spans="1:29" ht="15.75">
      <c r="A332" s="78"/>
      <c r="B332" s="84"/>
      <c r="C332" s="82"/>
      <c r="D332" s="82"/>
      <c r="E332" s="82"/>
      <c r="F332" s="82"/>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row>
    <row r="333" spans="1:29" ht="15.75">
      <c r="A333" s="78"/>
      <c r="B333" s="84"/>
      <c r="C333" s="82"/>
      <c r="D333" s="82"/>
      <c r="E333" s="82"/>
      <c r="F333" s="82"/>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row>
    <row r="334" spans="1:29" ht="15.75">
      <c r="A334" s="78"/>
      <c r="B334" s="84"/>
      <c r="C334" s="82"/>
      <c r="D334" s="82"/>
      <c r="E334" s="82"/>
      <c r="F334" s="82"/>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row>
    <row r="335" spans="1:29" ht="15.75">
      <c r="A335" s="78"/>
      <c r="B335" s="84"/>
      <c r="C335" s="82"/>
      <c r="D335" s="82"/>
      <c r="E335" s="82"/>
      <c r="F335" s="82"/>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row>
    <row r="336" spans="1:29" ht="15.75">
      <c r="A336" s="78"/>
      <c r="B336" s="84"/>
      <c r="C336" s="82"/>
      <c r="D336" s="82"/>
      <c r="E336" s="82"/>
      <c r="F336" s="82"/>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row>
    <row r="337" spans="1:29" ht="15.75">
      <c r="A337" s="78"/>
      <c r="B337" s="84"/>
      <c r="C337" s="82"/>
      <c r="D337" s="82"/>
      <c r="E337" s="82"/>
      <c r="F337" s="82"/>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row>
    <row r="338" spans="1:29" ht="15.75">
      <c r="A338" s="78"/>
      <c r="B338" s="84"/>
      <c r="C338" s="82"/>
      <c r="D338" s="82"/>
      <c r="E338" s="82"/>
      <c r="F338" s="82"/>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row>
    <row r="339" spans="1:29" ht="15.75">
      <c r="A339" s="78"/>
      <c r="B339" s="84"/>
      <c r="C339" s="82"/>
      <c r="D339" s="82"/>
      <c r="E339" s="82"/>
      <c r="F339" s="82"/>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row>
    <row r="340" spans="1:29" ht="15.75">
      <c r="A340" s="78"/>
      <c r="B340" s="84"/>
      <c r="C340" s="82"/>
      <c r="D340" s="82"/>
      <c r="E340" s="82"/>
      <c r="F340" s="82"/>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row>
    <row r="341" spans="1:29" ht="15.75">
      <c r="A341" s="78"/>
      <c r="B341" s="84"/>
      <c r="C341" s="82"/>
      <c r="D341" s="82"/>
      <c r="E341" s="82"/>
      <c r="F341" s="82"/>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row>
    <row r="342" spans="1:29" ht="15.75">
      <c r="A342" s="78"/>
      <c r="B342" s="84"/>
      <c r="C342" s="82"/>
      <c r="D342" s="82"/>
      <c r="E342" s="82"/>
      <c r="F342" s="82"/>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row>
    <row r="343" spans="1:29" ht="15.75">
      <c r="A343" s="78"/>
      <c r="B343" s="84"/>
      <c r="C343" s="82"/>
      <c r="D343" s="82"/>
      <c r="E343" s="82"/>
      <c r="F343" s="82"/>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row>
    <row r="344" spans="1:29" ht="15.75">
      <c r="A344" s="78"/>
      <c r="B344" s="84"/>
      <c r="C344" s="82"/>
      <c r="D344" s="82"/>
      <c r="E344" s="82"/>
      <c r="F344" s="82"/>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row>
    <row r="345" spans="1:29" ht="15.75">
      <c r="A345" s="78"/>
      <c r="B345" s="84"/>
      <c r="C345" s="82"/>
      <c r="D345" s="82"/>
      <c r="E345" s="82"/>
      <c r="F345" s="82"/>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row>
    <row r="346" spans="1:29" ht="15.75">
      <c r="A346" s="78"/>
      <c r="B346" s="84"/>
      <c r="C346" s="82"/>
      <c r="D346" s="82"/>
      <c r="E346" s="82"/>
      <c r="F346" s="82"/>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row>
    <row r="347" spans="1:29" ht="15.75">
      <c r="A347" s="78"/>
      <c r="B347" s="84"/>
      <c r="C347" s="82"/>
      <c r="D347" s="82"/>
      <c r="E347" s="82"/>
      <c r="F347" s="82"/>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row>
    <row r="348" spans="1:29" ht="15.75">
      <c r="A348" s="78"/>
      <c r="B348" s="84"/>
      <c r="C348" s="82"/>
      <c r="D348" s="82"/>
      <c r="E348" s="82"/>
      <c r="F348" s="82"/>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row>
    <row r="349" spans="1:29" ht="15.75">
      <c r="A349" s="78"/>
      <c r="B349" s="84"/>
      <c r="C349" s="82"/>
      <c r="D349" s="82"/>
      <c r="E349" s="82"/>
      <c r="F349" s="82"/>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row>
    <row r="350" spans="1:29" ht="15.75">
      <c r="A350" s="78"/>
      <c r="B350" s="84"/>
      <c r="C350" s="82"/>
      <c r="D350" s="82"/>
      <c r="E350" s="82"/>
      <c r="F350" s="82"/>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row>
    <row r="351" spans="1:29" ht="15.75">
      <c r="A351" s="78"/>
      <c r="B351" s="84"/>
      <c r="C351" s="82"/>
      <c r="D351" s="82"/>
      <c r="E351" s="82"/>
      <c r="F351" s="82"/>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row>
    <row r="352" spans="1:29" ht="15.75">
      <c r="A352" s="78"/>
      <c r="B352" s="84"/>
      <c r="C352" s="82"/>
      <c r="D352" s="82"/>
      <c r="E352" s="82"/>
      <c r="F352" s="82"/>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row>
    <row r="353" spans="1:29" ht="15.75">
      <c r="A353" s="78"/>
      <c r="B353" s="84"/>
      <c r="C353" s="82"/>
      <c r="D353" s="82"/>
      <c r="E353" s="82"/>
      <c r="F353" s="82"/>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row>
    <row r="354" spans="1:29" ht="15.75">
      <c r="A354" s="78"/>
      <c r="B354" s="84"/>
      <c r="C354" s="82"/>
      <c r="D354" s="82"/>
      <c r="E354" s="82"/>
      <c r="F354" s="82"/>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row>
    <row r="355" spans="1:29" ht="15.75">
      <c r="A355" s="78"/>
      <c r="B355" s="84"/>
      <c r="C355" s="82"/>
      <c r="D355" s="82"/>
      <c r="E355" s="82"/>
      <c r="F355" s="82"/>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row>
    <row r="356" spans="1:29" ht="15.75">
      <c r="A356" s="78"/>
      <c r="B356" s="84"/>
      <c r="C356" s="82"/>
      <c r="D356" s="82"/>
      <c r="E356" s="82"/>
      <c r="F356" s="82"/>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row>
    <row r="357" spans="1:29" ht="15.75">
      <c r="A357" s="78"/>
      <c r="B357" s="84"/>
      <c r="C357" s="82"/>
      <c r="D357" s="82"/>
      <c r="E357" s="82"/>
      <c r="F357" s="82"/>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row>
    <row r="358" spans="1:29" ht="15.75">
      <c r="A358" s="78"/>
      <c r="B358" s="84"/>
      <c r="C358" s="82"/>
      <c r="D358" s="82"/>
      <c r="E358" s="82"/>
      <c r="F358" s="82"/>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row>
    <row r="359" spans="1:29" ht="15.75">
      <c r="A359" s="78"/>
      <c r="B359" s="84"/>
      <c r="C359" s="82"/>
      <c r="D359" s="82"/>
      <c r="E359" s="82"/>
      <c r="F359" s="82"/>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row>
    <row r="360" spans="1:29" ht="15.75">
      <c r="A360" s="78"/>
      <c r="B360" s="84"/>
      <c r="C360" s="82"/>
      <c r="D360" s="82"/>
      <c r="E360" s="82"/>
      <c r="F360" s="82"/>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row>
    <row r="361" spans="1:29" ht="15.75">
      <c r="A361" s="78"/>
      <c r="B361" s="84"/>
      <c r="C361" s="82"/>
      <c r="D361" s="82"/>
      <c r="E361" s="82"/>
      <c r="F361" s="82"/>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row>
    <row r="362" spans="1:29" ht="15.75">
      <c r="A362" s="78"/>
      <c r="B362" s="84"/>
      <c r="C362" s="82"/>
      <c r="D362" s="82"/>
      <c r="E362" s="82"/>
      <c r="F362" s="82"/>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row>
    <row r="363" spans="1:29" ht="15.75">
      <c r="A363" s="78"/>
      <c r="B363" s="84"/>
      <c r="C363" s="82"/>
      <c r="D363" s="82"/>
      <c r="E363" s="82"/>
      <c r="F363" s="82"/>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row>
    <row r="364" spans="1:29" ht="15.75">
      <c r="A364" s="78"/>
      <c r="B364" s="84"/>
      <c r="C364" s="82"/>
      <c r="D364" s="82"/>
      <c r="E364" s="82"/>
      <c r="F364" s="82"/>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row>
    <row r="365" spans="1:29" ht="15.75">
      <c r="A365" s="78"/>
      <c r="B365" s="84"/>
      <c r="C365" s="82"/>
      <c r="D365" s="82"/>
      <c r="E365" s="82"/>
      <c r="F365" s="82"/>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row>
    <row r="366" spans="1:29" ht="15.75">
      <c r="A366" s="78"/>
      <c r="B366" s="84"/>
      <c r="C366" s="82"/>
      <c r="D366" s="82"/>
      <c r="E366" s="82"/>
      <c r="F366" s="82"/>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row>
    <row r="367" spans="1:29" ht="15.75">
      <c r="A367" s="78"/>
      <c r="B367" s="84"/>
      <c r="C367" s="82"/>
      <c r="D367" s="82"/>
      <c r="E367" s="82"/>
      <c r="F367" s="82"/>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row>
    <row r="368" spans="1:29" ht="15.75">
      <c r="A368" s="78"/>
      <c r="B368" s="84"/>
      <c r="C368" s="82"/>
      <c r="D368" s="82"/>
      <c r="E368" s="82"/>
      <c r="F368" s="82"/>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row>
    <row r="369" spans="1:29" ht="15.75">
      <c r="A369" s="78"/>
      <c r="B369" s="84"/>
      <c r="C369" s="82"/>
      <c r="D369" s="82"/>
      <c r="E369" s="82"/>
      <c r="F369" s="82"/>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row>
    <row r="370" spans="1:29" ht="15.75">
      <c r="A370" s="78"/>
      <c r="B370" s="84"/>
      <c r="C370" s="82"/>
      <c r="D370" s="82"/>
      <c r="E370" s="82"/>
      <c r="F370" s="82"/>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row>
    <row r="371" spans="1:29" ht="15.75">
      <c r="A371" s="78"/>
      <c r="B371" s="84"/>
      <c r="C371" s="82"/>
      <c r="D371" s="82"/>
      <c r="E371" s="82"/>
      <c r="F371" s="82"/>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row>
    <row r="372" spans="1:29" ht="15.75">
      <c r="A372" s="78"/>
      <c r="B372" s="84"/>
      <c r="C372" s="82"/>
      <c r="D372" s="82"/>
      <c r="E372" s="82"/>
      <c r="F372" s="82"/>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row>
    <row r="373" spans="1:29" ht="15.75">
      <c r="A373" s="78"/>
      <c r="B373" s="84"/>
      <c r="C373" s="82"/>
      <c r="D373" s="82"/>
      <c r="E373" s="82"/>
      <c r="F373" s="82"/>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row>
    <row r="374" spans="1:29" ht="15.75">
      <c r="A374" s="78"/>
      <c r="B374" s="84"/>
      <c r="C374" s="82"/>
      <c r="D374" s="82"/>
      <c r="E374" s="82"/>
      <c r="F374" s="82"/>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row>
    <row r="375" spans="1:29" ht="15.75">
      <c r="A375" s="78"/>
      <c r="B375" s="84"/>
      <c r="C375" s="82"/>
      <c r="D375" s="82"/>
      <c r="E375" s="82"/>
      <c r="F375" s="82"/>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row>
    <row r="376" spans="1:29" ht="15.75">
      <c r="A376" s="78"/>
      <c r="B376" s="84"/>
      <c r="C376" s="82"/>
      <c r="D376" s="82"/>
      <c r="E376" s="82"/>
      <c r="F376" s="82"/>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row>
    <row r="377" spans="1:29" ht="15.75">
      <c r="A377" s="78"/>
      <c r="B377" s="84"/>
      <c r="C377" s="82"/>
      <c r="D377" s="82"/>
      <c r="E377" s="82"/>
      <c r="F377" s="82"/>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row>
    <row r="378" spans="1:29" ht="15.75">
      <c r="A378" s="78"/>
      <c r="B378" s="84"/>
      <c r="C378" s="82"/>
      <c r="D378" s="82"/>
      <c r="E378" s="82"/>
      <c r="F378" s="82"/>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row>
    <row r="379" spans="1:29" ht="15.75">
      <c r="A379" s="78"/>
      <c r="B379" s="84"/>
      <c r="C379" s="82"/>
      <c r="D379" s="82"/>
      <c r="E379" s="82"/>
      <c r="F379" s="82"/>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row>
    <row r="380" spans="1:29" ht="15.75">
      <c r="A380" s="78"/>
      <c r="B380" s="84"/>
      <c r="C380" s="82"/>
      <c r="D380" s="82"/>
      <c r="E380" s="82"/>
      <c r="F380" s="82"/>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row>
    <row r="381" spans="1:29" ht="15.75">
      <c r="A381" s="78"/>
      <c r="B381" s="84"/>
      <c r="C381" s="82"/>
      <c r="D381" s="82"/>
      <c r="E381" s="82"/>
      <c r="F381" s="82"/>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row>
    <row r="382" spans="1:29" ht="15.75">
      <c r="A382" s="78"/>
      <c r="B382" s="84"/>
      <c r="C382" s="82"/>
      <c r="D382" s="82"/>
      <c r="E382" s="82"/>
      <c r="F382" s="82"/>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row>
    <row r="383" spans="1:29" ht="15.75">
      <c r="A383" s="78"/>
      <c r="B383" s="84"/>
      <c r="C383" s="82"/>
      <c r="D383" s="82"/>
      <c r="E383" s="82"/>
      <c r="F383" s="82"/>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row>
    <row r="384" spans="1:29" ht="15.75">
      <c r="A384" s="78"/>
      <c r="B384" s="84"/>
      <c r="C384" s="82"/>
      <c r="D384" s="82"/>
      <c r="E384" s="82"/>
      <c r="F384" s="82"/>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row>
    <row r="385" spans="1:29" ht="15.75">
      <c r="A385" s="78"/>
      <c r="B385" s="84"/>
      <c r="C385" s="82"/>
      <c r="D385" s="82"/>
      <c r="E385" s="82"/>
      <c r="F385" s="82"/>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row>
    <row r="386" spans="1:29" ht="15.75">
      <c r="A386" s="78"/>
      <c r="B386" s="84"/>
      <c r="C386" s="82"/>
      <c r="D386" s="82"/>
      <c r="E386" s="82"/>
      <c r="F386" s="82"/>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row>
    <row r="387" spans="1:29" ht="15.75">
      <c r="A387" s="78"/>
      <c r="B387" s="84"/>
      <c r="C387" s="82"/>
      <c r="D387" s="82"/>
      <c r="E387" s="82"/>
      <c r="F387" s="82"/>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row>
    <row r="388" spans="1:29" ht="15.75">
      <c r="A388" s="78"/>
      <c r="B388" s="84"/>
      <c r="C388" s="82"/>
      <c r="D388" s="82"/>
      <c r="E388" s="82"/>
      <c r="F388" s="82"/>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row>
    <row r="389" spans="1:29" ht="15.75">
      <c r="A389" s="78"/>
      <c r="B389" s="84"/>
      <c r="C389" s="82"/>
      <c r="D389" s="82"/>
      <c r="E389" s="82"/>
      <c r="F389" s="82"/>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row>
    <row r="390" spans="1:29" ht="15.75">
      <c r="A390" s="78"/>
      <c r="B390" s="84"/>
      <c r="C390" s="82"/>
      <c r="D390" s="82"/>
      <c r="E390" s="82"/>
      <c r="F390" s="82"/>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row>
    <row r="391" spans="1:29" ht="15.75">
      <c r="A391" s="78"/>
      <c r="B391" s="84"/>
      <c r="C391" s="82"/>
      <c r="D391" s="82"/>
      <c r="E391" s="82"/>
      <c r="F391" s="82"/>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row>
    <row r="392" spans="1:29" ht="15.75">
      <c r="A392" s="78"/>
      <c r="B392" s="84"/>
      <c r="C392" s="82"/>
      <c r="D392" s="82"/>
      <c r="E392" s="82"/>
      <c r="F392" s="82"/>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row>
    <row r="393" spans="1:29" ht="15.75">
      <c r="A393" s="78"/>
      <c r="B393" s="84"/>
      <c r="C393" s="82"/>
      <c r="D393" s="82"/>
      <c r="E393" s="82"/>
      <c r="F393" s="82"/>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row>
    <row r="394" spans="1:29" ht="15.75">
      <c r="A394" s="78"/>
      <c r="B394" s="84"/>
      <c r="C394" s="82"/>
      <c r="D394" s="82"/>
      <c r="E394" s="82"/>
      <c r="F394" s="82"/>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row>
    <row r="395" spans="1:29" ht="15.75">
      <c r="A395" s="78"/>
      <c r="B395" s="84"/>
      <c r="C395" s="82"/>
      <c r="D395" s="82"/>
      <c r="E395" s="82"/>
      <c r="F395" s="82"/>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row>
    <row r="396" spans="1:29" ht="15.75">
      <c r="A396" s="78"/>
      <c r="B396" s="84"/>
      <c r="C396" s="82"/>
      <c r="D396" s="82"/>
      <c r="E396" s="82"/>
      <c r="F396" s="82"/>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row>
    <row r="397" spans="1:29" ht="15.75">
      <c r="A397" s="78"/>
      <c r="B397" s="84"/>
      <c r="C397" s="82"/>
      <c r="D397" s="82"/>
      <c r="E397" s="82"/>
      <c r="F397" s="82"/>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row>
    <row r="398" spans="1:29" ht="15.75">
      <c r="A398" s="78"/>
      <c r="B398" s="84"/>
      <c r="C398" s="82"/>
      <c r="D398" s="82"/>
      <c r="E398" s="82"/>
      <c r="F398" s="82"/>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row>
  </sheetData>
  <mergeCells count="72">
    <mergeCell ref="A2:AD2"/>
    <mergeCell ref="AA3:AD3"/>
    <mergeCell ref="A4:A7"/>
    <mergeCell ref="B4:B7"/>
    <mergeCell ref="C4:C7"/>
    <mergeCell ref="D4:D7"/>
    <mergeCell ref="E4:E7"/>
    <mergeCell ref="F4:H5"/>
    <mergeCell ref="V6:V7"/>
    <mergeCell ref="W6:W7"/>
    <mergeCell ref="N4:O5"/>
    <mergeCell ref="P4:Q5"/>
    <mergeCell ref="R4:S5"/>
    <mergeCell ref="T4:W4"/>
    <mergeCell ref="J6:J7"/>
    <mergeCell ref="K6:K7"/>
    <mergeCell ref="I4:K5"/>
    <mergeCell ref="L4:M5"/>
    <mergeCell ref="AD4:AD7"/>
    <mergeCell ref="T5:U5"/>
    <mergeCell ref="V5:W5"/>
    <mergeCell ref="X5:Y5"/>
    <mergeCell ref="Z5:AA5"/>
    <mergeCell ref="X6:X7"/>
    <mergeCell ref="Y6:Y7"/>
    <mergeCell ref="Z6:Z7"/>
    <mergeCell ref="AA6:AA7"/>
    <mergeCell ref="AB6:AB7"/>
    <mergeCell ref="X4:AA4"/>
    <mergeCell ref="AB4:AC5"/>
    <mergeCell ref="M6:M7"/>
    <mergeCell ref="N6:N7"/>
    <mergeCell ref="O6:O7"/>
    <mergeCell ref="P6:P7"/>
    <mergeCell ref="Q6:Q7"/>
    <mergeCell ref="B39:S39"/>
    <mergeCell ref="B40:S40"/>
    <mergeCell ref="B36:S36"/>
    <mergeCell ref="B37:S37"/>
    <mergeCell ref="B38:S38"/>
    <mergeCell ref="B41:S41"/>
    <mergeCell ref="AC6:AC7"/>
    <mergeCell ref="B31:S31"/>
    <mergeCell ref="T6:T7"/>
    <mergeCell ref="U6:U7"/>
    <mergeCell ref="F6:F7"/>
    <mergeCell ref="G6:G7"/>
    <mergeCell ref="H6:H7"/>
    <mergeCell ref="I6:I7"/>
    <mergeCell ref="B32:S32"/>
    <mergeCell ref="B33:S33"/>
    <mergeCell ref="R6:R7"/>
    <mergeCell ref="S6:S7"/>
    <mergeCell ref="L6:L7"/>
    <mergeCell ref="B34:S34"/>
    <mergeCell ref="B35:S35"/>
    <mergeCell ref="B62:AC62"/>
    <mergeCell ref="B46:S46"/>
    <mergeCell ref="B47:S47"/>
    <mergeCell ref="B48:S48"/>
    <mergeCell ref="B49:S49"/>
    <mergeCell ref="B50:S50"/>
    <mergeCell ref="B51:S51"/>
    <mergeCell ref="B52:S52"/>
    <mergeCell ref="B53:S53"/>
    <mergeCell ref="B55:S55"/>
    <mergeCell ref="B57:S57"/>
    <mergeCell ref="B42:S42"/>
    <mergeCell ref="B43:S43"/>
    <mergeCell ref="B44:S44"/>
    <mergeCell ref="B45:S45"/>
    <mergeCell ref="B61:AC61"/>
  </mergeCells>
  <phoneticPr fontId="0" type="noConversion"/>
  <printOptions horizontalCentered="1"/>
  <pageMargins left="0.23622047244094491" right="0.23622047244094491" top="0.74803149606299213" bottom="0.74803149606299213" header="0.31496062992125984" footer="0.31496062992125984"/>
  <pageSetup paperSize="9" scale="70"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7"/>
  <sheetViews>
    <sheetView workbookViewId="0">
      <selection activeCell="C21" sqref="C21"/>
    </sheetView>
  </sheetViews>
  <sheetFormatPr defaultRowHeight="15.75"/>
  <cols>
    <col min="1" max="1" width="4.375" style="109" customWidth="1"/>
    <col min="2" max="2" width="22" style="109" customWidth="1"/>
    <col min="3" max="3" width="11.25" style="109" customWidth="1"/>
    <col min="4" max="4" width="16" style="109" customWidth="1"/>
    <col min="5" max="5" width="18.875" style="109" customWidth="1"/>
    <col min="6" max="6" width="23.875" style="109" customWidth="1"/>
    <col min="7" max="7" width="15.5" style="109" customWidth="1"/>
    <col min="8" max="8" width="13.875" style="109" customWidth="1"/>
    <col min="9" max="9" width="14.25" style="109" customWidth="1"/>
    <col min="10" max="16384" width="9" style="109"/>
  </cols>
  <sheetData>
    <row r="1" spans="1:9">
      <c r="A1" s="108" t="s">
        <v>18</v>
      </c>
      <c r="I1" s="113" t="s">
        <v>39</v>
      </c>
    </row>
    <row r="3" spans="1:9">
      <c r="A3" s="389" t="s">
        <v>41</v>
      </c>
      <c r="B3" s="389"/>
      <c r="C3" s="389"/>
      <c r="D3" s="389"/>
      <c r="E3" s="389"/>
      <c r="F3" s="389"/>
      <c r="G3" s="389"/>
      <c r="H3" s="389"/>
      <c r="I3" s="389"/>
    </row>
    <row r="5" spans="1:9">
      <c r="A5" s="388" t="s">
        <v>12</v>
      </c>
      <c r="B5" s="388"/>
      <c r="C5" s="388"/>
      <c r="D5" s="388"/>
      <c r="E5" s="388"/>
      <c r="F5" s="388"/>
      <c r="G5" s="388"/>
      <c r="H5" s="388"/>
      <c r="I5" s="388"/>
    </row>
    <row r="7" spans="1:9">
      <c r="A7" s="390" t="s">
        <v>31</v>
      </c>
      <c r="B7" s="390" t="s">
        <v>32</v>
      </c>
      <c r="C7" s="391" t="s">
        <v>114</v>
      </c>
      <c r="D7" s="391" t="s">
        <v>115</v>
      </c>
      <c r="E7" s="392" t="s">
        <v>33</v>
      </c>
      <c r="F7" s="392"/>
      <c r="G7" s="391" t="s">
        <v>116</v>
      </c>
      <c r="H7" s="391" t="s">
        <v>36</v>
      </c>
      <c r="I7" s="390" t="s">
        <v>34</v>
      </c>
    </row>
    <row r="8" spans="1:9" ht="72.75" customHeight="1">
      <c r="A8" s="390"/>
      <c r="B8" s="390"/>
      <c r="C8" s="390"/>
      <c r="D8" s="390"/>
      <c r="E8" s="105" t="s">
        <v>162</v>
      </c>
      <c r="F8" s="105" t="s">
        <v>163</v>
      </c>
      <c r="G8" s="390"/>
      <c r="H8" s="390"/>
      <c r="I8" s="390"/>
    </row>
    <row r="9" spans="1:9">
      <c r="A9" s="110">
        <v>1</v>
      </c>
      <c r="B9" s="110">
        <v>2</v>
      </c>
      <c r="C9" s="110">
        <v>3</v>
      </c>
      <c r="D9" s="110">
        <v>4</v>
      </c>
      <c r="E9" s="110">
        <v>5</v>
      </c>
      <c r="F9" s="110">
        <v>6</v>
      </c>
      <c r="G9" s="110">
        <v>7</v>
      </c>
      <c r="H9" s="110" t="s">
        <v>35</v>
      </c>
      <c r="I9" s="110">
        <v>9</v>
      </c>
    </row>
    <row r="10" spans="1:9" ht="21" customHeight="1">
      <c r="A10" s="111"/>
      <c r="B10" s="112" t="s">
        <v>37</v>
      </c>
      <c r="C10" s="111"/>
      <c r="D10" s="111"/>
      <c r="E10" s="111"/>
      <c r="F10" s="111"/>
      <c r="G10" s="111"/>
      <c r="H10" s="111"/>
      <c r="I10" s="111"/>
    </row>
    <row r="11" spans="1:9" ht="21.75" customHeight="1">
      <c r="A11" s="111"/>
      <c r="B11" s="111" t="s">
        <v>38</v>
      </c>
      <c r="C11" s="111"/>
      <c r="D11" s="111"/>
      <c r="E11" s="111"/>
      <c r="F11" s="111"/>
      <c r="G11" s="111"/>
      <c r="H11" s="111"/>
      <c r="I11" s="111"/>
    </row>
    <row r="12" spans="1:9">
      <c r="A12" s="111"/>
      <c r="B12" s="111"/>
      <c r="C12" s="111"/>
      <c r="D12" s="111"/>
      <c r="E12" s="111"/>
      <c r="F12" s="111"/>
      <c r="G12" s="111"/>
      <c r="H12" s="111"/>
      <c r="I12" s="111"/>
    </row>
    <row r="13" spans="1:9">
      <c r="A13" s="111"/>
      <c r="B13" s="111"/>
      <c r="C13" s="111"/>
      <c r="D13" s="111"/>
      <c r="E13" s="111"/>
      <c r="F13" s="111"/>
      <c r="G13" s="111"/>
      <c r="H13" s="111"/>
      <c r="I13" s="111"/>
    </row>
    <row r="14" spans="1:9">
      <c r="A14" s="111"/>
      <c r="B14" s="111"/>
      <c r="C14" s="111"/>
      <c r="D14" s="111"/>
      <c r="E14" s="111"/>
      <c r="F14" s="111"/>
      <c r="G14" s="111"/>
      <c r="H14" s="111"/>
      <c r="I14" s="111"/>
    </row>
    <row r="15" spans="1:9">
      <c r="A15" s="111"/>
      <c r="B15" s="111"/>
      <c r="C15" s="111"/>
      <c r="D15" s="111"/>
      <c r="E15" s="111"/>
      <c r="F15" s="111"/>
      <c r="G15" s="111"/>
      <c r="H15" s="111"/>
      <c r="I15" s="111"/>
    </row>
    <row r="16" spans="1:9">
      <c r="A16" s="111"/>
      <c r="B16" s="111"/>
      <c r="C16" s="111"/>
      <c r="D16" s="111"/>
      <c r="E16" s="111"/>
      <c r="F16" s="111"/>
      <c r="G16" s="111"/>
      <c r="H16" s="111"/>
      <c r="I16" s="111"/>
    </row>
    <row r="17" spans="1:9">
      <c r="A17" s="111"/>
      <c r="B17" s="111"/>
      <c r="C17" s="111"/>
      <c r="D17" s="111"/>
      <c r="E17" s="111"/>
      <c r="F17" s="111"/>
      <c r="G17" s="111"/>
      <c r="H17" s="111"/>
      <c r="I17" s="111"/>
    </row>
    <row r="18" spans="1:9">
      <c r="A18" s="111"/>
      <c r="B18" s="111"/>
      <c r="C18" s="111"/>
      <c r="D18" s="111"/>
      <c r="E18" s="111"/>
      <c r="F18" s="111"/>
      <c r="G18" s="111"/>
      <c r="H18" s="111"/>
      <c r="I18" s="111"/>
    </row>
    <row r="19" spans="1:9">
      <c r="A19" s="111"/>
      <c r="B19" s="111"/>
      <c r="C19" s="111"/>
      <c r="D19" s="111"/>
      <c r="E19" s="111"/>
      <c r="F19" s="111"/>
      <c r="G19" s="111"/>
      <c r="H19" s="111"/>
      <c r="I19" s="111"/>
    </row>
    <row r="20" spans="1:9">
      <c r="A20" s="111"/>
      <c r="B20" s="111"/>
      <c r="C20" s="111"/>
      <c r="D20" s="111"/>
      <c r="E20" s="111"/>
      <c r="F20" s="111"/>
      <c r="G20" s="111"/>
      <c r="H20" s="111"/>
      <c r="I20" s="111"/>
    </row>
    <row r="21" spans="1:9">
      <c r="A21" s="111"/>
      <c r="B21" s="111"/>
      <c r="C21" s="111"/>
      <c r="D21" s="111"/>
      <c r="E21" s="111"/>
      <c r="F21" s="111"/>
      <c r="G21" s="111"/>
      <c r="H21" s="111"/>
      <c r="I21" s="111"/>
    </row>
    <row r="22" spans="1:9">
      <c r="A22" s="111"/>
      <c r="B22" s="111"/>
      <c r="C22" s="111"/>
      <c r="D22" s="111"/>
      <c r="E22" s="111"/>
      <c r="F22" s="111"/>
      <c r="G22" s="111"/>
      <c r="H22" s="111"/>
      <c r="I22" s="111"/>
    </row>
    <row r="23" spans="1:9">
      <c r="A23" s="111"/>
      <c r="B23" s="111"/>
      <c r="C23" s="111"/>
      <c r="D23" s="111"/>
      <c r="E23" s="111"/>
      <c r="F23" s="111"/>
      <c r="G23" s="111"/>
      <c r="H23" s="111"/>
      <c r="I23" s="111"/>
    </row>
    <row r="24" spans="1:9">
      <c r="A24" s="111"/>
      <c r="B24" s="111"/>
      <c r="C24" s="111"/>
      <c r="D24" s="111"/>
      <c r="E24" s="111"/>
      <c r="F24" s="111"/>
      <c r="G24" s="111"/>
      <c r="H24" s="111"/>
      <c r="I24" s="111"/>
    </row>
    <row r="25" spans="1:9">
      <c r="A25" s="111"/>
      <c r="B25" s="111"/>
      <c r="C25" s="111"/>
      <c r="D25" s="111"/>
      <c r="E25" s="111"/>
      <c r="F25" s="111"/>
      <c r="G25" s="111"/>
      <c r="H25" s="111"/>
      <c r="I25" s="111"/>
    </row>
    <row r="26" spans="1:9">
      <c r="A26" s="111"/>
      <c r="B26" s="111"/>
      <c r="C26" s="111"/>
      <c r="D26" s="111"/>
      <c r="E26" s="111"/>
      <c r="F26" s="111"/>
      <c r="G26" s="111"/>
      <c r="H26" s="111"/>
      <c r="I26" s="111"/>
    </row>
    <row r="27" spans="1:9">
      <c r="A27" s="111"/>
      <c r="B27" s="111"/>
      <c r="C27" s="111"/>
      <c r="D27" s="111"/>
      <c r="E27" s="111"/>
      <c r="F27" s="111"/>
      <c r="G27" s="111"/>
      <c r="H27" s="111"/>
      <c r="I27" s="111"/>
    </row>
  </sheetData>
  <mergeCells count="10">
    <mergeCell ref="A5:I5"/>
    <mergeCell ref="A3:I3"/>
    <mergeCell ref="A7:A8"/>
    <mergeCell ref="B7:B8"/>
    <mergeCell ref="C7:C8"/>
    <mergeCell ref="D7:D8"/>
    <mergeCell ref="G7:G8"/>
    <mergeCell ref="H7:H8"/>
    <mergeCell ref="I7:I8"/>
    <mergeCell ref="E7:F7"/>
  </mergeCells>
  <phoneticPr fontId="5" type="noConversion"/>
  <printOptions horizontalCentered="1"/>
  <pageMargins left="0.23622047244094491" right="0.23622047244094491" top="0.74803149606299213" bottom="0.74803149606299213" header="0.31496062992125984" footer="0.31496062992125984"/>
  <pageSetup paperSize="9" scale="96"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7"/>
  <sheetViews>
    <sheetView zoomScale="85" zoomScaleNormal="85" workbookViewId="0">
      <selection activeCell="C21" sqref="C21"/>
    </sheetView>
  </sheetViews>
  <sheetFormatPr defaultRowHeight="15.75"/>
  <cols>
    <col min="1" max="1" width="3.625" style="4" customWidth="1"/>
    <col min="2" max="2" width="24.375" style="4" customWidth="1"/>
    <col min="3" max="3" width="8.75" style="4" customWidth="1"/>
    <col min="4" max="4" width="8.5" style="4" customWidth="1"/>
    <col min="5" max="5" width="9.375" style="4" customWidth="1"/>
    <col min="6" max="8" width="14.5" style="4" customWidth="1"/>
    <col min="9" max="9" width="10.375" style="4" customWidth="1"/>
    <col min="10" max="11" width="10.75" style="4" customWidth="1"/>
    <col min="12" max="12" width="11.875" style="4" customWidth="1"/>
    <col min="13" max="13" width="9.5" style="4" customWidth="1"/>
    <col min="14" max="14" width="12.625" style="4" customWidth="1"/>
    <col min="15" max="16384" width="9" style="4"/>
  </cols>
  <sheetData>
    <row r="1" spans="1:15">
      <c r="A1" s="2" t="s">
        <v>40</v>
      </c>
      <c r="B1" s="2"/>
      <c r="C1" s="2"/>
      <c r="D1" s="2"/>
      <c r="E1" s="2"/>
      <c r="F1" s="2"/>
      <c r="G1" s="2"/>
      <c r="H1" s="2"/>
      <c r="I1" s="2"/>
      <c r="J1" s="2"/>
      <c r="K1" s="2"/>
      <c r="L1" s="2"/>
      <c r="M1" s="398" t="s">
        <v>14</v>
      </c>
      <c r="N1" s="398"/>
      <c r="O1" s="398"/>
    </row>
    <row r="3" spans="1:15" ht="24" customHeight="1">
      <c r="A3" s="397" t="s">
        <v>19</v>
      </c>
      <c r="B3" s="397"/>
      <c r="C3" s="397"/>
      <c r="D3" s="397"/>
      <c r="E3" s="397"/>
      <c r="F3" s="397"/>
      <c r="G3" s="397"/>
      <c r="H3" s="397"/>
      <c r="I3" s="397"/>
      <c r="J3" s="397"/>
      <c r="K3" s="397"/>
      <c r="L3" s="397"/>
      <c r="M3" s="397"/>
      <c r="N3" s="397"/>
      <c r="O3" s="397"/>
    </row>
    <row r="4" spans="1:15">
      <c r="A4" s="397"/>
      <c r="B4" s="397"/>
      <c r="C4" s="397"/>
      <c r="D4" s="397"/>
      <c r="E4" s="397"/>
      <c r="F4" s="397"/>
      <c r="G4" s="397"/>
      <c r="H4" s="397"/>
      <c r="I4" s="397"/>
      <c r="J4" s="397"/>
      <c r="K4" s="397"/>
      <c r="L4" s="397"/>
      <c r="M4" s="397"/>
      <c r="N4" s="399" t="s">
        <v>12</v>
      </c>
      <c r="O4" s="399"/>
    </row>
    <row r="5" spans="1:15" s="96" customFormat="1" ht="28.5" customHeight="1">
      <c r="A5" s="393" t="s">
        <v>0</v>
      </c>
      <c r="B5" s="393"/>
      <c r="C5" s="393" t="s">
        <v>8</v>
      </c>
      <c r="D5" s="393" t="s">
        <v>13</v>
      </c>
      <c r="E5" s="393" t="s">
        <v>49</v>
      </c>
      <c r="F5" s="371" t="s">
        <v>50</v>
      </c>
      <c r="G5" s="371"/>
      <c r="H5" s="371"/>
      <c r="I5" s="394" t="s">
        <v>20</v>
      </c>
      <c r="J5" s="393" t="s">
        <v>119</v>
      </c>
      <c r="K5" s="393" t="s">
        <v>117</v>
      </c>
      <c r="L5" s="393" t="s">
        <v>118</v>
      </c>
      <c r="M5" s="393" t="s">
        <v>97</v>
      </c>
      <c r="N5" s="393" t="s">
        <v>21</v>
      </c>
      <c r="O5" s="393" t="s">
        <v>16</v>
      </c>
    </row>
    <row r="6" spans="1:15" s="97" customFormat="1" ht="28.5" customHeight="1">
      <c r="A6" s="393"/>
      <c r="B6" s="393"/>
      <c r="C6" s="393"/>
      <c r="D6" s="393"/>
      <c r="E6" s="393"/>
      <c r="F6" s="371" t="s">
        <v>53</v>
      </c>
      <c r="G6" s="371" t="s">
        <v>54</v>
      </c>
      <c r="H6" s="371"/>
      <c r="I6" s="395"/>
      <c r="J6" s="393"/>
      <c r="K6" s="393"/>
      <c r="L6" s="393"/>
      <c r="M6" s="393"/>
      <c r="N6" s="393"/>
      <c r="O6" s="393"/>
    </row>
    <row r="7" spans="1:15" s="97" customFormat="1" ht="54.75" customHeight="1">
      <c r="A7" s="393"/>
      <c r="B7" s="393"/>
      <c r="C7" s="393"/>
      <c r="D7" s="393"/>
      <c r="E7" s="393"/>
      <c r="F7" s="371"/>
      <c r="G7" s="11" t="s">
        <v>11</v>
      </c>
      <c r="H7" s="11" t="s">
        <v>57</v>
      </c>
      <c r="I7" s="396"/>
      <c r="J7" s="393"/>
      <c r="K7" s="393"/>
      <c r="L7" s="393"/>
      <c r="M7" s="393"/>
      <c r="N7" s="393"/>
      <c r="O7" s="393"/>
    </row>
    <row r="8" spans="1:15" s="2" customFormat="1" ht="18" customHeight="1">
      <c r="A8" s="101"/>
      <c r="B8" s="98" t="s">
        <v>6</v>
      </c>
      <c r="C8" s="101"/>
      <c r="D8" s="101"/>
      <c r="E8" s="101"/>
      <c r="F8" s="101"/>
      <c r="G8" s="101"/>
      <c r="H8" s="101"/>
      <c r="I8" s="101"/>
      <c r="J8" s="101"/>
      <c r="K8" s="101"/>
      <c r="L8" s="101"/>
      <c r="M8" s="101"/>
      <c r="N8" s="101"/>
      <c r="O8" s="101"/>
    </row>
    <row r="9" spans="1:15" ht="47.25">
      <c r="A9" s="98" t="s">
        <v>5</v>
      </c>
      <c r="B9" s="99" t="s">
        <v>22</v>
      </c>
      <c r="C9" s="102"/>
      <c r="D9" s="102"/>
      <c r="E9" s="102"/>
      <c r="F9" s="102"/>
      <c r="G9" s="102"/>
      <c r="H9" s="102"/>
      <c r="I9" s="102"/>
      <c r="J9" s="102"/>
      <c r="K9" s="102"/>
      <c r="L9" s="102"/>
      <c r="M9" s="102"/>
      <c r="N9" s="102"/>
      <c r="O9" s="102"/>
    </row>
    <row r="10" spans="1:15" ht="18" customHeight="1">
      <c r="A10" s="98" t="s">
        <v>3</v>
      </c>
      <c r="B10" s="114" t="s">
        <v>26</v>
      </c>
      <c r="C10" s="102"/>
      <c r="D10" s="102"/>
      <c r="E10" s="102"/>
      <c r="F10" s="102"/>
      <c r="G10" s="102"/>
      <c r="H10" s="102"/>
      <c r="I10" s="102"/>
      <c r="J10" s="102"/>
      <c r="K10" s="102"/>
      <c r="L10" s="102"/>
      <c r="M10" s="102"/>
      <c r="N10" s="102"/>
      <c r="O10" s="102"/>
    </row>
    <row r="11" spans="1:15" ht="18" customHeight="1">
      <c r="A11" s="98"/>
      <c r="B11" s="115" t="s">
        <v>23</v>
      </c>
      <c r="C11" s="102"/>
      <c r="D11" s="102"/>
      <c r="E11" s="102"/>
      <c r="F11" s="102"/>
      <c r="G11" s="102"/>
      <c r="H11" s="102"/>
      <c r="I11" s="102"/>
      <c r="J11" s="102"/>
      <c r="K11" s="102"/>
      <c r="L11" s="102"/>
      <c r="M11" s="102"/>
      <c r="N11" s="102"/>
      <c r="O11" s="102"/>
    </row>
    <row r="12" spans="1:15" ht="18" customHeight="1">
      <c r="A12" s="100">
        <v>1</v>
      </c>
      <c r="B12" s="116" t="s">
        <v>24</v>
      </c>
      <c r="C12" s="102"/>
      <c r="D12" s="102"/>
      <c r="E12" s="102"/>
      <c r="F12" s="102"/>
      <c r="G12" s="102"/>
      <c r="H12" s="102"/>
      <c r="I12" s="102"/>
      <c r="J12" s="102"/>
      <c r="K12" s="102"/>
      <c r="L12" s="102"/>
      <c r="M12" s="102"/>
      <c r="N12" s="102"/>
      <c r="O12" s="102"/>
    </row>
    <row r="13" spans="1:15" ht="18" customHeight="1">
      <c r="A13" s="100">
        <v>2</v>
      </c>
      <c r="B13" s="116" t="s">
        <v>24</v>
      </c>
      <c r="C13" s="102"/>
      <c r="D13" s="102"/>
      <c r="E13" s="102"/>
      <c r="F13" s="102"/>
      <c r="G13" s="102"/>
      <c r="H13" s="102"/>
      <c r="I13" s="102"/>
      <c r="J13" s="102"/>
      <c r="K13" s="102"/>
      <c r="L13" s="102"/>
      <c r="M13" s="102"/>
      <c r="N13" s="102"/>
      <c r="O13" s="102"/>
    </row>
    <row r="14" spans="1:15" s="3" customFormat="1" ht="18" customHeight="1">
      <c r="A14" s="103"/>
      <c r="B14" s="104" t="s">
        <v>9</v>
      </c>
      <c r="C14" s="104"/>
      <c r="D14" s="104"/>
      <c r="E14" s="104"/>
      <c r="F14" s="104"/>
      <c r="G14" s="104"/>
      <c r="H14" s="104"/>
      <c r="I14" s="104"/>
      <c r="J14" s="104"/>
      <c r="K14" s="104"/>
      <c r="L14" s="104"/>
      <c r="M14" s="104"/>
      <c r="N14" s="104"/>
      <c r="O14" s="104"/>
    </row>
    <row r="15" spans="1:15" ht="18" customHeight="1">
      <c r="A15" s="100">
        <v>1</v>
      </c>
      <c r="B15" s="116" t="s">
        <v>10</v>
      </c>
      <c r="C15" s="102"/>
      <c r="D15" s="102"/>
      <c r="E15" s="102"/>
      <c r="F15" s="102"/>
      <c r="G15" s="102"/>
      <c r="H15" s="102"/>
      <c r="I15" s="102"/>
      <c r="J15" s="102"/>
      <c r="K15" s="102"/>
      <c r="L15" s="102"/>
      <c r="M15" s="102"/>
      <c r="N15" s="102"/>
      <c r="O15" s="102"/>
    </row>
    <row r="16" spans="1:15" ht="18" customHeight="1">
      <c r="A16" s="100">
        <v>2</v>
      </c>
      <c r="B16" s="116" t="s">
        <v>10</v>
      </c>
      <c r="C16" s="102"/>
      <c r="D16" s="102"/>
      <c r="E16" s="102"/>
      <c r="F16" s="102"/>
      <c r="G16" s="102"/>
      <c r="H16" s="102"/>
      <c r="I16" s="102"/>
      <c r="J16" s="102"/>
      <c r="K16" s="102"/>
      <c r="L16" s="102"/>
      <c r="M16" s="102"/>
      <c r="N16" s="102"/>
      <c r="O16" s="102"/>
    </row>
    <row r="17" spans="1:15" s="3" customFormat="1" ht="39.75" customHeight="1">
      <c r="A17" s="98" t="s">
        <v>4</v>
      </c>
      <c r="B17" s="106" t="s">
        <v>27</v>
      </c>
      <c r="C17" s="104"/>
      <c r="D17" s="104"/>
      <c r="E17" s="104"/>
      <c r="F17" s="104"/>
      <c r="G17" s="104"/>
      <c r="H17" s="104"/>
      <c r="I17" s="104"/>
      <c r="J17" s="104"/>
      <c r="K17" s="104"/>
      <c r="L17" s="104"/>
      <c r="M17" s="104"/>
      <c r="N17" s="104"/>
      <c r="O17" s="104"/>
    </row>
    <row r="18" spans="1:15" ht="18" customHeight="1">
      <c r="A18" s="100">
        <v>1</v>
      </c>
      <c r="B18" s="116" t="s">
        <v>24</v>
      </c>
      <c r="C18" s="102"/>
      <c r="D18" s="102"/>
      <c r="E18" s="102"/>
      <c r="F18" s="102"/>
      <c r="G18" s="102"/>
      <c r="H18" s="102"/>
      <c r="I18" s="102"/>
      <c r="J18" s="102"/>
      <c r="K18" s="102"/>
      <c r="L18" s="102"/>
      <c r="M18" s="102"/>
      <c r="N18" s="102"/>
      <c r="O18" s="102"/>
    </row>
    <row r="19" spans="1:15" ht="18" customHeight="1">
      <c r="A19" s="100">
        <v>2</v>
      </c>
      <c r="B19" s="116" t="s">
        <v>24</v>
      </c>
      <c r="C19" s="102"/>
      <c r="D19" s="102"/>
      <c r="E19" s="102"/>
      <c r="F19" s="102"/>
      <c r="G19" s="102"/>
      <c r="H19" s="102"/>
      <c r="I19" s="102"/>
      <c r="J19" s="102"/>
      <c r="K19" s="102"/>
      <c r="L19" s="102"/>
      <c r="M19" s="102"/>
      <c r="N19" s="102"/>
      <c r="O19" s="102"/>
    </row>
    <row r="20" spans="1:15" ht="18" customHeight="1">
      <c r="A20" s="103"/>
      <c r="B20" s="104" t="s">
        <v>9</v>
      </c>
      <c r="C20" s="102"/>
      <c r="D20" s="102"/>
      <c r="E20" s="102"/>
      <c r="F20" s="102"/>
      <c r="G20" s="102"/>
      <c r="H20" s="102"/>
      <c r="I20" s="102"/>
      <c r="J20" s="102"/>
      <c r="K20" s="102"/>
      <c r="L20" s="102"/>
      <c r="M20" s="102"/>
      <c r="N20" s="102"/>
      <c r="O20" s="102"/>
    </row>
    <row r="21" spans="1:15" ht="18" customHeight="1">
      <c r="A21" s="100">
        <v>1</v>
      </c>
      <c r="B21" s="116" t="s">
        <v>10</v>
      </c>
      <c r="C21" s="102"/>
      <c r="D21" s="102"/>
      <c r="E21" s="102"/>
      <c r="F21" s="102"/>
      <c r="G21" s="102"/>
      <c r="H21" s="102"/>
      <c r="I21" s="102"/>
      <c r="J21" s="102"/>
      <c r="K21" s="102"/>
      <c r="L21" s="102"/>
      <c r="M21" s="102"/>
      <c r="N21" s="102"/>
      <c r="O21" s="102"/>
    </row>
    <row r="22" spans="1:15" ht="18" customHeight="1">
      <c r="A22" s="100">
        <v>2</v>
      </c>
      <c r="B22" s="116" t="s">
        <v>10</v>
      </c>
      <c r="C22" s="102"/>
      <c r="D22" s="102"/>
      <c r="E22" s="102"/>
      <c r="F22" s="102"/>
      <c r="G22" s="102"/>
      <c r="H22" s="102"/>
      <c r="I22" s="102"/>
      <c r="J22" s="102"/>
      <c r="K22" s="102"/>
      <c r="L22" s="102"/>
      <c r="M22" s="102"/>
      <c r="N22" s="102"/>
      <c r="O22" s="102"/>
    </row>
    <row r="23" spans="1:15" ht="18" customHeight="1">
      <c r="A23" s="101" t="s">
        <v>15</v>
      </c>
      <c r="B23" s="107" t="s">
        <v>25</v>
      </c>
      <c r="C23" s="102"/>
      <c r="D23" s="102"/>
      <c r="E23" s="102"/>
      <c r="F23" s="102"/>
      <c r="G23" s="102"/>
      <c r="H23" s="102"/>
      <c r="I23" s="102"/>
      <c r="J23" s="102"/>
      <c r="K23" s="102"/>
      <c r="L23" s="102"/>
      <c r="M23" s="102"/>
      <c r="N23" s="102"/>
      <c r="O23" s="102"/>
    </row>
    <row r="24" spans="1:15" ht="18" customHeight="1">
      <c r="A24" s="102"/>
      <c r="B24" s="102" t="s">
        <v>28</v>
      </c>
      <c r="C24" s="102"/>
      <c r="D24" s="102"/>
      <c r="E24" s="102"/>
      <c r="F24" s="102"/>
      <c r="G24" s="102"/>
      <c r="H24" s="102"/>
      <c r="I24" s="102"/>
      <c r="J24" s="102"/>
      <c r="K24" s="102"/>
      <c r="L24" s="102"/>
      <c r="M24" s="102"/>
      <c r="N24" s="102"/>
      <c r="O24" s="102"/>
    </row>
    <row r="25" spans="1:15" ht="63">
      <c r="A25" s="101" t="s">
        <v>7</v>
      </c>
      <c r="B25" s="99" t="s">
        <v>29</v>
      </c>
      <c r="C25" s="102"/>
      <c r="D25" s="102"/>
      <c r="E25" s="102"/>
      <c r="F25" s="102"/>
      <c r="G25" s="102"/>
      <c r="H25" s="102"/>
      <c r="I25" s="102"/>
      <c r="J25" s="102"/>
      <c r="K25" s="102"/>
      <c r="L25" s="102"/>
      <c r="M25" s="102"/>
      <c r="N25" s="102"/>
      <c r="O25" s="102"/>
    </row>
    <row r="26" spans="1:15">
      <c r="A26" s="100">
        <v>1</v>
      </c>
      <c r="B26" s="116" t="s">
        <v>10</v>
      </c>
      <c r="C26" s="102"/>
      <c r="D26" s="102"/>
      <c r="E26" s="102"/>
      <c r="F26" s="102"/>
      <c r="G26" s="102"/>
      <c r="H26" s="102"/>
      <c r="I26" s="102"/>
      <c r="J26" s="102"/>
      <c r="K26" s="102"/>
      <c r="L26" s="102"/>
      <c r="M26" s="102"/>
      <c r="N26" s="102"/>
      <c r="O26" s="102"/>
    </row>
    <row r="27" spans="1:15">
      <c r="A27" s="100">
        <v>2</v>
      </c>
      <c r="B27" s="116" t="s">
        <v>10</v>
      </c>
      <c r="C27" s="102"/>
      <c r="D27" s="102"/>
      <c r="E27" s="102"/>
      <c r="F27" s="102"/>
      <c r="G27" s="102"/>
      <c r="H27" s="102"/>
      <c r="I27" s="102"/>
      <c r="J27" s="102"/>
      <c r="K27" s="102"/>
      <c r="L27" s="102"/>
      <c r="M27" s="102"/>
      <c r="N27" s="102"/>
      <c r="O27" s="102"/>
    </row>
  </sheetData>
  <mergeCells count="19">
    <mergeCell ref="M1:O1"/>
    <mergeCell ref="N4:O4"/>
    <mergeCell ref="F6:F7"/>
    <mergeCell ref="G6:H6"/>
    <mergeCell ref="F5:H5"/>
    <mergeCell ref="J5:J7"/>
    <mergeCell ref="A4:M4"/>
    <mergeCell ref="K5:K7"/>
    <mergeCell ref="L5:L7"/>
    <mergeCell ref="M5:M7"/>
    <mergeCell ref="N5:N7"/>
    <mergeCell ref="O5:O7"/>
    <mergeCell ref="A5:A7"/>
    <mergeCell ref="B5:B7"/>
    <mergeCell ref="C5:C7"/>
    <mergeCell ref="D5:D7"/>
    <mergeCell ref="E5:E7"/>
    <mergeCell ref="I5:I7"/>
    <mergeCell ref="A3:O3"/>
  </mergeCells>
  <phoneticPr fontId="5" type="noConversion"/>
  <printOptions horizontalCentered="1"/>
  <pageMargins left="0.23622047244094491" right="0.23622047244094491" top="0.74803149606299213" bottom="0.74803149606299213" header="0.31496062992125984" footer="0.31496062992125984"/>
  <pageSetup paperSize="9" scale="77" fitToHeight="0" orientation="landscape" useFirstPageNumber="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6"/>
  <sheetViews>
    <sheetView tabSelected="1" zoomScale="110" zoomScaleNormal="110" zoomScalePageLayoutView="70" workbookViewId="0">
      <selection activeCell="F13" sqref="F13"/>
    </sheetView>
  </sheetViews>
  <sheetFormatPr defaultRowHeight="15.75"/>
  <cols>
    <col min="1" max="1" width="3.625" style="1" customWidth="1"/>
    <col min="2" max="2" width="37.375" style="1" customWidth="1"/>
    <col min="3" max="3" width="10.625" style="1" customWidth="1"/>
    <col min="4" max="4" width="12" style="1" customWidth="1"/>
    <col min="5" max="5" width="12.375" style="1" customWidth="1"/>
    <col min="6" max="6" width="13.125" style="1" customWidth="1"/>
    <col min="7" max="8" width="12.5" style="1" customWidth="1"/>
    <col min="9" max="9" width="13" style="1" customWidth="1"/>
    <col min="10" max="10" width="14.25" style="1" customWidth="1"/>
    <col min="11" max="11" width="12" style="1" customWidth="1"/>
    <col min="12" max="12" width="10.875" style="1" customWidth="1"/>
    <col min="13" max="13" width="12" style="1" bestFit="1" customWidth="1"/>
    <col min="14" max="14" width="12.75" style="1" customWidth="1"/>
    <col min="15" max="15" width="9" style="1"/>
    <col min="16" max="16" width="10.125" style="1" bestFit="1" customWidth="1"/>
    <col min="17" max="16384" width="9" style="1"/>
  </cols>
  <sheetData>
    <row r="1" spans="1:13" ht="18.75">
      <c r="A1" s="402" t="s">
        <v>456</v>
      </c>
      <c r="B1" s="402"/>
      <c r="C1" s="402"/>
      <c r="D1" s="402"/>
      <c r="E1" s="402"/>
      <c r="F1" s="402"/>
      <c r="G1" s="402"/>
      <c r="H1" s="402"/>
      <c r="I1" s="402"/>
      <c r="J1" s="402"/>
      <c r="K1" s="402"/>
    </row>
    <row r="2" spans="1:13" ht="18.75">
      <c r="A2" s="403"/>
      <c r="B2" s="403"/>
      <c r="C2" s="403"/>
      <c r="D2" s="403"/>
      <c r="E2" s="403"/>
      <c r="F2" s="403"/>
      <c r="G2" s="403"/>
      <c r="H2" s="403"/>
      <c r="I2" s="403"/>
      <c r="J2" s="403"/>
      <c r="K2" s="403"/>
    </row>
    <row r="3" spans="1:13">
      <c r="A3" s="2"/>
      <c r="B3" s="2"/>
      <c r="C3" s="2"/>
      <c r="D3" s="2"/>
      <c r="E3" s="2"/>
      <c r="F3" s="2"/>
      <c r="G3" s="2"/>
      <c r="H3" s="2"/>
      <c r="I3" s="2"/>
      <c r="J3" s="2"/>
      <c r="K3" s="2"/>
    </row>
    <row r="4" spans="1:13" s="117" customFormat="1" ht="26.25" customHeight="1">
      <c r="A4" s="394" t="s">
        <v>0</v>
      </c>
      <c r="B4" s="394" t="s">
        <v>1</v>
      </c>
      <c r="C4" s="394" t="s">
        <v>2</v>
      </c>
      <c r="D4" s="394" t="s">
        <v>167</v>
      </c>
      <c r="E4" s="404" t="s">
        <v>168</v>
      </c>
      <c r="F4" s="405"/>
      <c r="G4" s="405"/>
      <c r="H4" s="406"/>
      <c r="I4" s="407" t="s">
        <v>303</v>
      </c>
      <c r="J4" s="408"/>
      <c r="K4" s="394" t="s">
        <v>16</v>
      </c>
    </row>
    <row r="5" spans="1:13" s="117" customFormat="1" ht="49.5" customHeight="1">
      <c r="A5" s="396"/>
      <c r="B5" s="396"/>
      <c r="C5" s="396"/>
      <c r="D5" s="396"/>
      <c r="E5" s="292" t="s">
        <v>165</v>
      </c>
      <c r="F5" s="292" t="s">
        <v>164</v>
      </c>
      <c r="G5" s="292" t="s">
        <v>319</v>
      </c>
      <c r="H5" s="292" t="s">
        <v>169</v>
      </c>
      <c r="I5" s="300" t="s">
        <v>302</v>
      </c>
      <c r="J5" s="291" t="s">
        <v>247</v>
      </c>
      <c r="K5" s="396"/>
    </row>
    <row r="6" spans="1:13" s="96" customFormat="1">
      <c r="A6" s="291">
        <v>1</v>
      </c>
      <c r="B6" s="291">
        <v>2</v>
      </c>
      <c r="C6" s="291">
        <v>3</v>
      </c>
      <c r="D6" s="291">
        <v>4</v>
      </c>
      <c r="E6" s="291">
        <v>5</v>
      </c>
      <c r="F6" s="291">
        <v>7</v>
      </c>
      <c r="G6" s="291" t="s">
        <v>171</v>
      </c>
      <c r="H6" s="291" t="s">
        <v>172</v>
      </c>
      <c r="I6" s="291">
        <v>10</v>
      </c>
      <c r="J6" s="291" t="s">
        <v>173</v>
      </c>
      <c r="K6" s="291">
        <v>12</v>
      </c>
    </row>
    <row r="7" spans="1:13" s="231" customFormat="1" ht="18.75" customHeight="1">
      <c r="A7" s="228">
        <v>1</v>
      </c>
      <c r="B7" s="229" t="s">
        <v>381</v>
      </c>
      <c r="C7" s="228" t="s">
        <v>218</v>
      </c>
      <c r="D7" s="302">
        <v>-17.52</v>
      </c>
      <c r="E7" s="213">
        <v>10.66</v>
      </c>
      <c r="F7" s="200">
        <v>10.71</v>
      </c>
      <c r="G7" s="314" t="s">
        <v>166</v>
      </c>
      <c r="H7" s="314" t="s">
        <v>166</v>
      </c>
      <c r="I7" s="230" t="s">
        <v>382</v>
      </c>
      <c r="J7" s="316" t="s">
        <v>166</v>
      </c>
      <c r="K7" s="202"/>
      <c r="L7" s="121"/>
    </row>
    <row r="8" spans="1:13" s="122" customFormat="1" ht="17.25" customHeight="1">
      <c r="A8" s="136"/>
      <c r="B8" s="137" t="s">
        <v>215</v>
      </c>
      <c r="C8" s="136"/>
      <c r="D8" s="197"/>
      <c r="E8" s="198"/>
      <c r="F8" s="197"/>
      <c r="G8" s="200"/>
      <c r="H8" s="198"/>
      <c r="I8" s="198"/>
      <c r="J8" s="199"/>
      <c r="K8" s="199"/>
      <c r="L8" s="121"/>
    </row>
    <row r="9" spans="1:13" s="121" customFormat="1" ht="21.75" customHeight="1">
      <c r="A9" s="138" t="s">
        <v>166</v>
      </c>
      <c r="B9" s="139" t="s">
        <v>228</v>
      </c>
      <c r="C9" s="228" t="s">
        <v>218</v>
      </c>
      <c r="D9" s="303">
        <v>4.5199999999999996</v>
      </c>
      <c r="E9" s="303">
        <v>3.5</v>
      </c>
      <c r="F9" s="213">
        <v>-3.47</v>
      </c>
      <c r="G9" s="314" t="s">
        <v>166</v>
      </c>
      <c r="H9" s="314" t="s">
        <v>166</v>
      </c>
      <c r="I9" s="213">
        <v>2.0099999999999998</v>
      </c>
      <c r="J9" s="316" t="s">
        <v>166</v>
      </c>
      <c r="K9" s="202"/>
      <c r="M9" s="135"/>
    </row>
    <row r="10" spans="1:13" s="121" customFormat="1" ht="21.75" customHeight="1">
      <c r="A10" s="138" t="s">
        <v>166</v>
      </c>
      <c r="B10" s="139" t="s">
        <v>229</v>
      </c>
      <c r="C10" s="228" t="s">
        <v>218</v>
      </c>
      <c r="D10" s="304">
        <v>-27.84</v>
      </c>
      <c r="E10" s="304">
        <v>18.5</v>
      </c>
      <c r="F10" s="213">
        <v>27.76</v>
      </c>
      <c r="G10" s="314" t="s">
        <v>166</v>
      </c>
      <c r="H10" s="314" t="s">
        <v>166</v>
      </c>
      <c r="I10" s="201" t="s">
        <v>383</v>
      </c>
      <c r="J10" s="316" t="s">
        <v>166</v>
      </c>
      <c r="K10" s="202"/>
      <c r="M10" s="135"/>
    </row>
    <row r="11" spans="1:13" s="121" customFormat="1" ht="21.75" customHeight="1">
      <c r="A11" s="138"/>
      <c r="B11" s="189" t="s">
        <v>230</v>
      </c>
      <c r="C11" s="136" t="s">
        <v>218</v>
      </c>
      <c r="D11" s="305">
        <v>10.25</v>
      </c>
      <c r="E11" s="305">
        <v>58.9</v>
      </c>
      <c r="F11" s="214">
        <v>76.92</v>
      </c>
      <c r="G11" s="314" t="s">
        <v>166</v>
      </c>
      <c r="H11" s="314" t="s">
        <v>166</v>
      </c>
      <c r="I11" s="197" t="s">
        <v>384</v>
      </c>
      <c r="J11" s="316" t="s">
        <v>166</v>
      </c>
      <c r="K11" s="202"/>
      <c r="M11" s="135"/>
    </row>
    <row r="12" spans="1:13" s="121" customFormat="1" ht="21.75" customHeight="1">
      <c r="A12" s="138"/>
      <c r="B12" s="189" t="s">
        <v>231</v>
      </c>
      <c r="C12" s="136" t="s">
        <v>218</v>
      </c>
      <c r="D12" s="305">
        <v>-45.01</v>
      </c>
      <c r="E12" s="305">
        <v>18.149999999999999</v>
      </c>
      <c r="F12" s="214">
        <v>-16.93</v>
      </c>
      <c r="G12" s="314" t="s">
        <v>166</v>
      </c>
      <c r="H12" s="314" t="s">
        <v>166</v>
      </c>
      <c r="I12" s="306" t="s">
        <v>385</v>
      </c>
      <c r="J12" s="316" t="s">
        <v>166</v>
      </c>
      <c r="K12" s="202"/>
      <c r="M12" s="135"/>
    </row>
    <row r="13" spans="1:13" s="121" customFormat="1" ht="21.75" customHeight="1">
      <c r="A13" s="308" t="s">
        <v>166</v>
      </c>
      <c r="B13" s="310" t="s">
        <v>386</v>
      </c>
      <c r="C13" s="308"/>
      <c r="D13" s="311">
        <v>-15.98</v>
      </c>
      <c r="E13" s="311">
        <v>8.4</v>
      </c>
      <c r="F13" s="312">
        <v>5.33</v>
      </c>
      <c r="G13" s="314" t="s">
        <v>166</v>
      </c>
      <c r="H13" s="314" t="s">
        <v>166</v>
      </c>
      <c r="I13" s="313" t="s">
        <v>435</v>
      </c>
      <c r="J13" s="316" t="s">
        <v>166</v>
      </c>
      <c r="K13" s="309"/>
      <c r="M13" s="135"/>
    </row>
    <row r="14" spans="1:13" s="122" customFormat="1" ht="21.75" customHeight="1">
      <c r="A14" s="136"/>
      <c r="B14" s="137" t="s">
        <v>387</v>
      </c>
      <c r="C14" s="136" t="s">
        <v>218</v>
      </c>
      <c r="D14" s="305">
        <v>-1.1399999999999999</v>
      </c>
      <c r="E14" s="305">
        <v>8</v>
      </c>
      <c r="F14" s="214">
        <v>2.97</v>
      </c>
      <c r="G14" s="314" t="s">
        <v>166</v>
      </c>
      <c r="H14" s="314" t="s">
        <v>166</v>
      </c>
      <c r="I14" s="314" t="s">
        <v>166</v>
      </c>
      <c r="J14" s="316" t="s">
        <v>166</v>
      </c>
      <c r="K14" s="199"/>
      <c r="M14" s="143"/>
    </row>
    <row r="15" spans="1:13" s="122" customFormat="1" ht="21.75" customHeight="1">
      <c r="A15" s="307"/>
      <c r="B15" s="137" t="s">
        <v>233</v>
      </c>
      <c r="C15" s="136" t="s">
        <v>218</v>
      </c>
      <c r="D15" s="305">
        <v>-45.26</v>
      </c>
      <c r="E15" s="305">
        <v>10</v>
      </c>
      <c r="F15" s="214">
        <v>15.05</v>
      </c>
      <c r="G15" s="314" t="s">
        <v>166</v>
      </c>
      <c r="H15" s="314" t="s">
        <v>166</v>
      </c>
      <c r="I15" s="314" t="s">
        <v>166</v>
      </c>
      <c r="J15" s="316" t="s">
        <v>166</v>
      </c>
      <c r="K15" s="199"/>
      <c r="L15" s="143"/>
      <c r="M15" s="143"/>
    </row>
    <row r="16" spans="1:13" s="231" customFormat="1" ht="21.75" hidden="1" customHeight="1">
      <c r="A16" s="228">
        <v>2</v>
      </c>
      <c r="B16" s="229" t="s">
        <v>234</v>
      </c>
      <c r="C16" s="228" t="s">
        <v>306</v>
      </c>
      <c r="D16" s="201">
        <v>44915887</v>
      </c>
      <c r="E16" s="282">
        <f>E18+E22+E23+E24</f>
        <v>48940000</v>
      </c>
      <c r="F16" s="201">
        <f>F18+F22+F23+F24</f>
        <v>50315501</v>
      </c>
      <c r="G16" s="315" t="s">
        <v>166</v>
      </c>
      <c r="H16" s="314" t="s">
        <v>166</v>
      </c>
      <c r="I16" s="201">
        <f>I18+I22+I23+I24</f>
        <v>59681522.56757801</v>
      </c>
      <c r="J16" s="202"/>
      <c r="K16" s="202"/>
      <c r="L16" s="293"/>
    </row>
    <row r="17" spans="1:14" s="140" customFormat="1" ht="21.75" hidden="1" customHeight="1">
      <c r="A17" s="138"/>
      <c r="B17" s="137" t="s">
        <v>215</v>
      </c>
      <c r="C17" s="118" t="s">
        <v>300</v>
      </c>
      <c r="D17" s="280"/>
      <c r="E17" s="281"/>
      <c r="F17" s="201"/>
      <c r="G17" s="201"/>
      <c r="H17" s="204"/>
      <c r="I17" s="203"/>
      <c r="J17" s="196"/>
      <c r="K17" s="202" t="s">
        <v>235</v>
      </c>
      <c r="L17" s="135"/>
    </row>
    <row r="18" spans="1:14" s="121" customFormat="1" ht="21.75" hidden="1" customHeight="1">
      <c r="A18" s="138" t="s">
        <v>166</v>
      </c>
      <c r="B18" s="139" t="s">
        <v>228</v>
      </c>
      <c r="C18" s="118" t="s">
        <v>300</v>
      </c>
      <c r="D18" s="201">
        <v>9884554</v>
      </c>
      <c r="E18" s="201">
        <v>10408000</v>
      </c>
      <c r="F18" s="201">
        <v>9117836</v>
      </c>
      <c r="G18" s="314" t="s">
        <v>166</v>
      </c>
      <c r="H18" s="314" t="s">
        <v>166</v>
      </c>
      <c r="I18" s="201">
        <v>9377506</v>
      </c>
      <c r="J18" s="324"/>
      <c r="K18" s="202" t="s">
        <v>235</v>
      </c>
      <c r="L18" s="294"/>
      <c r="N18" s="218"/>
    </row>
    <row r="19" spans="1:14" s="121" customFormat="1" ht="21.75" hidden="1" customHeight="1">
      <c r="A19" s="138"/>
      <c r="B19" s="139" t="s">
        <v>238</v>
      </c>
      <c r="C19" s="118" t="s">
        <v>300</v>
      </c>
      <c r="D19" s="201">
        <v>8349397</v>
      </c>
      <c r="E19" s="314" t="s">
        <v>166</v>
      </c>
      <c r="F19" s="201">
        <v>7380496</v>
      </c>
      <c r="G19" s="314" t="s">
        <v>166</v>
      </c>
      <c r="H19" s="314" t="s">
        <v>166</v>
      </c>
      <c r="I19" s="203"/>
      <c r="J19" s="325"/>
      <c r="K19" s="202"/>
      <c r="L19" s="135"/>
    </row>
    <row r="20" spans="1:14" s="121" customFormat="1" ht="21.75" hidden="1" customHeight="1">
      <c r="A20" s="138"/>
      <c r="B20" s="139" t="s">
        <v>239</v>
      </c>
      <c r="C20" s="118" t="s">
        <v>300</v>
      </c>
      <c r="D20" s="201">
        <v>748611</v>
      </c>
      <c r="E20" s="314" t="s">
        <v>166</v>
      </c>
      <c r="F20" s="201">
        <v>827879</v>
      </c>
      <c r="G20" s="314" t="s">
        <v>166</v>
      </c>
      <c r="H20" s="314" t="s">
        <v>166</v>
      </c>
      <c r="I20" s="203"/>
      <c r="J20" s="325"/>
      <c r="K20" s="202"/>
      <c r="L20" s="135"/>
    </row>
    <row r="21" spans="1:14" s="121" customFormat="1" ht="21.75" hidden="1" customHeight="1">
      <c r="A21" s="138"/>
      <c r="B21" s="139" t="s">
        <v>240</v>
      </c>
      <c r="C21" s="118" t="s">
        <v>300</v>
      </c>
      <c r="D21" s="201">
        <v>786546</v>
      </c>
      <c r="E21" s="314" t="s">
        <v>166</v>
      </c>
      <c r="F21" s="201">
        <v>909461</v>
      </c>
      <c r="G21" s="314" t="s">
        <v>166</v>
      </c>
      <c r="H21" s="314" t="s">
        <v>166</v>
      </c>
      <c r="I21" s="203"/>
      <c r="J21" s="325"/>
      <c r="K21" s="202"/>
      <c r="L21" s="135"/>
    </row>
    <row r="22" spans="1:14" s="121" customFormat="1" ht="21.75" hidden="1" customHeight="1">
      <c r="A22" s="138" t="s">
        <v>166</v>
      </c>
      <c r="B22" s="139" t="s">
        <v>229</v>
      </c>
      <c r="C22" s="118" t="s">
        <v>300</v>
      </c>
      <c r="D22" s="201">
        <v>13909582</v>
      </c>
      <c r="E22" s="215">
        <v>16910000</v>
      </c>
      <c r="F22" s="201">
        <v>17980901</v>
      </c>
      <c r="G22" s="314" t="s">
        <v>166</v>
      </c>
      <c r="H22" s="314" t="s">
        <v>166</v>
      </c>
      <c r="I22" s="201">
        <v>26017468.167578012</v>
      </c>
      <c r="J22" s="324"/>
      <c r="K22" s="202"/>
      <c r="L22" s="294"/>
      <c r="N22" s="218"/>
    </row>
    <row r="23" spans="1:14" s="121" customFormat="1" ht="21.75" hidden="1" customHeight="1">
      <c r="A23" s="138" t="s">
        <v>166</v>
      </c>
      <c r="B23" s="139" t="s">
        <v>232</v>
      </c>
      <c r="C23" s="118" t="s">
        <v>300</v>
      </c>
      <c r="D23" s="201">
        <v>16889976</v>
      </c>
      <c r="E23" s="216">
        <v>17370000</v>
      </c>
      <c r="F23" s="201">
        <v>18210856</v>
      </c>
      <c r="G23" s="314" t="s">
        <v>166</v>
      </c>
      <c r="H23" s="314" t="s">
        <v>166</v>
      </c>
      <c r="I23" s="201">
        <v>19030345</v>
      </c>
      <c r="J23" s="324"/>
      <c r="K23" s="202"/>
      <c r="L23" s="294"/>
    </row>
    <row r="24" spans="1:14" s="121" customFormat="1" ht="21.75" hidden="1" customHeight="1">
      <c r="A24" s="138" t="s">
        <v>166</v>
      </c>
      <c r="B24" s="139" t="s">
        <v>233</v>
      </c>
      <c r="C24" s="118" t="s">
        <v>300</v>
      </c>
      <c r="D24" s="201">
        <v>4231773</v>
      </c>
      <c r="E24" s="217">
        <v>4252000</v>
      </c>
      <c r="F24" s="201">
        <v>5005908</v>
      </c>
      <c r="G24" s="314" t="s">
        <v>166</v>
      </c>
      <c r="H24" s="314" t="s">
        <v>166</v>
      </c>
      <c r="I24" s="201">
        <v>5256203.4000000004</v>
      </c>
      <c r="J24" s="324"/>
      <c r="K24" s="202"/>
      <c r="L24" s="135"/>
      <c r="N24" s="2"/>
    </row>
    <row r="25" spans="1:14" s="121" customFormat="1" ht="21.75" customHeight="1">
      <c r="A25" s="228">
        <v>2</v>
      </c>
      <c r="B25" s="221" t="s">
        <v>311</v>
      </c>
      <c r="C25" s="201" t="s">
        <v>306</v>
      </c>
      <c r="D25" s="208">
        <f>D16/1267/1000</f>
        <v>35.450581689029207</v>
      </c>
      <c r="E25" s="208">
        <f>E16/(1267+12)/1000</f>
        <v>38.264268960125094</v>
      </c>
      <c r="F25" s="208">
        <f>F16/1279/1000</f>
        <v>39.339719311962469</v>
      </c>
      <c r="G25" s="314" t="s">
        <v>166</v>
      </c>
      <c r="H25" s="314" t="s">
        <v>166</v>
      </c>
      <c r="I25" s="326" t="s">
        <v>388</v>
      </c>
      <c r="J25" s="202"/>
      <c r="K25" s="202"/>
      <c r="L25" s="123"/>
      <c r="N25" s="4"/>
    </row>
    <row r="26" spans="1:14" s="4" customFormat="1" ht="24.95" customHeight="1">
      <c r="A26" s="100">
        <v>3</v>
      </c>
      <c r="B26" s="142" t="s">
        <v>298</v>
      </c>
      <c r="C26" s="100" t="s">
        <v>218</v>
      </c>
      <c r="D26" s="190">
        <v>100</v>
      </c>
      <c r="E26" s="190">
        <v>100</v>
      </c>
      <c r="F26" s="190">
        <v>100</v>
      </c>
      <c r="G26" s="314" t="s">
        <v>166</v>
      </c>
      <c r="H26" s="314" t="s">
        <v>166</v>
      </c>
      <c r="I26" s="190">
        <f>F26</f>
        <v>100</v>
      </c>
      <c r="J26" s="212"/>
      <c r="K26" s="212"/>
    </row>
    <row r="27" spans="1:14" s="144" customFormat="1" ht="25.5" customHeight="1">
      <c r="A27" s="192" t="s">
        <v>166</v>
      </c>
      <c r="B27" s="190" t="s">
        <v>299</v>
      </c>
      <c r="C27" s="191" t="s">
        <v>218</v>
      </c>
      <c r="D27" s="190">
        <f>D18/D16*100</f>
        <v>22.006810196133941</v>
      </c>
      <c r="E27" s="200">
        <f>E18/E16*100</f>
        <v>21.266857376379239</v>
      </c>
      <c r="F27" s="200">
        <f>F18/F16*100</f>
        <v>18.121326070071326</v>
      </c>
      <c r="G27" s="314" t="s">
        <v>166</v>
      </c>
      <c r="H27" s="314" t="s">
        <v>166</v>
      </c>
      <c r="I27" s="200">
        <f>I18/I16*100</f>
        <v>15.712578360214843</v>
      </c>
      <c r="J27" s="205"/>
      <c r="K27" s="205"/>
      <c r="L27" s="295"/>
    </row>
    <row r="28" spans="1:14" s="141" customFormat="1" ht="24.95" customHeight="1">
      <c r="A28" s="192" t="s">
        <v>166</v>
      </c>
      <c r="B28" s="190" t="s">
        <v>229</v>
      </c>
      <c r="C28" s="191" t="s">
        <v>218</v>
      </c>
      <c r="D28" s="190">
        <f>D22/D16*100</f>
        <v>30.968067044963398</v>
      </c>
      <c r="E28" s="200">
        <f>E22/E16*100</f>
        <v>34.552513281569269</v>
      </c>
      <c r="F28" s="200">
        <f>F22/F16*100</f>
        <v>35.736305199465271</v>
      </c>
      <c r="G28" s="314" t="s">
        <v>166</v>
      </c>
      <c r="H28" s="314" t="s">
        <v>166</v>
      </c>
      <c r="I28" s="200">
        <f>I22/I16*100</f>
        <v>43.593841189487357</v>
      </c>
      <c r="J28" s="206"/>
      <c r="K28" s="206"/>
      <c r="L28" s="296"/>
    </row>
    <row r="29" spans="1:14" s="141" customFormat="1" ht="22.5" customHeight="1">
      <c r="A29" s="193" t="s">
        <v>166</v>
      </c>
      <c r="B29" s="190" t="s">
        <v>232</v>
      </c>
      <c r="C29" s="191" t="s">
        <v>218</v>
      </c>
      <c r="D29" s="190">
        <f>D23/D16*100</f>
        <v>37.603567753209461</v>
      </c>
      <c r="E29" s="200">
        <f>E23/E16*100</f>
        <v>35.492439722108706</v>
      </c>
      <c r="F29" s="200">
        <f>F23/F16*100</f>
        <v>36.193331355281543</v>
      </c>
      <c r="G29" s="314" t="s">
        <v>166</v>
      </c>
      <c r="H29" s="314" t="s">
        <v>166</v>
      </c>
      <c r="I29" s="200">
        <f>I23/I16*100</f>
        <v>31.886493811299371</v>
      </c>
      <c r="J29" s="206"/>
      <c r="K29" s="206"/>
      <c r="M29" s="296"/>
    </row>
    <row r="30" spans="1:14" s="141" customFormat="1" ht="22.5" customHeight="1">
      <c r="A30" s="193" t="s">
        <v>166</v>
      </c>
      <c r="B30" s="190" t="s">
        <v>233</v>
      </c>
      <c r="C30" s="191" t="s">
        <v>218</v>
      </c>
      <c r="D30" s="190">
        <f>D24/D16*100</f>
        <v>9.4215505529257388</v>
      </c>
      <c r="E30" s="190">
        <f>E24/E16*100</f>
        <v>8.6881896199427882</v>
      </c>
      <c r="F30" s="190">
        <f>F24/F16*100</f>
        <v>9.9490373751818542</v>
      </c>
      <c r="G30" s="314" t="s">
        <v>166</v>
      </c>
      <c r="H30" s="314" t="s">
        <v>166</v>
      </c>
      <c r="I30" s="200">
        <f>I24/I16*100</f>
        <v>8.8070866389984381</v>
      </c>
      <c r="J30" s="210"/>
      <c r="K30" s="206"/>
      <c r="M30" s="296"/>
    </row>
    <row r="31" spans="1:14" s="225" customFormat="1" ht="23.45" customHeight="1">
      <c r="A31" s="191">
        <v>4</v>
      </c>
      <c r="B31" s="219" t="s">
        <v>304</v>
      </c>
      <c r="C31" s="191" t="s">
        <v>306</v>
      </c>
      <c r="D31" s="201">
        <f>D32+D33+D34</f>
        <v>44608413</v>
      </c>
      <c r="E31" s="201">
        <f>E32+E33+E34</f>
        <v>35000000</v>
      </c>
      <c r="F31" s="201">
        <f>F32+F33+F34</f>
        <v>35904461.5</v>
      </c>
      <c r="G31" s="190">
        <f t="shared" ref="G31:G37" si="0">F31/E31*100</f>
        <v>102.58417571428571</v>
      </c>
      <c r="H31" s="200">
        <f t="shared" ref="H31:H37" si="1">F31/D31*100</f>
        <v>80.488094252534822</v>
      </c>
      <c r="I31" s="201">
        <f>I32+I33+I34</f>
        <v>36055988.299999997</v>
      </c>
      <c r="J31" s="190">
        <f>I31/F31*100</f>
        <v>100.42202777501619</v>
      </c>
      <c r="K31" s="206"/>
    </row>
    <row r="32" spans="1:14" s="141" customFormat="1" ht="23.45" customHeight="1">
      <c r="A32" s="220" t="s">
        <v>166</v>
      </c>
      <c r="B32" s="219" t="s">
        <v>305</v>
      </c>
      <c r="C32" s="191" t="s">
        <v>300</v>
      </c>
      <c r="D32" s="201">
        <v>8356421</v>
      </c>
      <c r="E32" s="207">
        <v>7536640</v>
      </c>
      <c r="F32" s="207">
        <v>7348377</v>
      </c>
      <c r="G32" s="190">
        <f t="shared" si="0"/>
        <v>97.502030082370922</v>
      </c>
      <c r="H32" s="200">
        <f t="shared" si="1"/>
        <v>87.936893078986813</v>
      </c>
      <c r="I32" s="207">
        <v>6293170.5999999996</v>
      </c>
      <c r="J32" s="190">
        <f t="shared" ref="J32:J34" si="2">I32/F32*100</f>
        <v>85.640279479400689</v>
      </c>
      <c r="K32" s="206"/>
    </row>
    <row r="33" spans="1:11" s="141" customFormat="1" ht="23.45" customHeight="1">
      <c r="A33" s="220" t="s">
        <v>166</v>
      </c>
      <c r="B33" s="219" t="s">
        <v>214</v>
      </c>
      <c r="C33" s="191" t="s">
        <v>300</v>
      </c>
      <c r="D33" s="207">
        <v>11222088</v>
      </c>
      <c r="E33" s="207">
        <v>14000000</v>
      </c>
      <c r="F33" s="207">
        <v>11295502</v>
      </c>
      <c r="G33" s="190">
        <f t="shared" si="0"/>
        <v>80.68215714285715</v>
      </c>
      <c r="H33" s="200">
        <f t="shared" si="1"/>
        <v>100.65419198281104</v>
      </c>
      <c r="I33" s="207">
        <v>15246335.199999999</v>
      </c>
      <c r="J33" s="190">
        <f t="shared" si="2"/>
        <v>134.97704838616292</v>
      </c>
      <c r="K33" s="206"/>
    </row>
    <row r="34" spans="1:11" s="141" customFormat="1" ht="23.45" customHeight="1">
      <c r="A34" s="191" t="s">
        <v>166</v>
      </c>
      <c r="B34" s="219" t="s">
        <v>307</v>
      </c>
      <c r="C34" s="226" t="s">
        <v>300</v>
      </c>
      <c r="D34" s="207">
        <v>25029904</v>
      </c>
      <c r="E34" s="207">
        <v>13463360</v>
      </c>
      <c r="F34" s="207">
        <v>17260582.5</v>
      </c>
      <c r="G34" s="190">
        <f t="shared" si="0"/>
        <v>128.20412215078554</v>
      </c>
      <c r="H34" s="200">
        <f t="shared" si="1"/>
        <v>68.959842994204053</v>
      </c>
      <c r="I34" s="207">
        <v>14516482.5</v>
      </c>
      <c r="J34" s="190">
        <f t="shared" si="2"/>
        <v>84.101927035197093</v>
      </c>
      <c r="K34" s="206"/>
    </row>
    <row r="35" spans="1:11" s="225" customFormat="1" ht="23.45" customHeight="1">
      <c r="A35" s="191">
        <v>5</v>
      </c>
      <c r="B35" s="219" t="s">
        <v>312</v>
      </c>
      <c r="C35" s="191" t="s">
        <v>306</v>
      </c>
      <c r="D35" s="201">
        <f>D36+D37</f>
        <v>7568015</v>
      </c>
      <c r="E35" s="201">
        <f>E36+E37</f>
        <v>7700000</v>
      </c>
      <c r="F35" s="201">
        <f>F36+F37</f>
        <v>8850000</v>
      </c>
      <c r="G35" s="209">
        <f t="shared" si="0"/>
        <v>114.93506493506493</v>
      </c>
      <c r="H35" s="200">
        <f t="shared" si="1"/>
        <v>116.93951452263242</v>
      </c>
      <c r="I35" s="201">
        <f>I36+I37</f>
        <v>9400000</v>
      </c>
      <c r="J35" s="190">
        <f>I35/F35*100</f>
        <v>106.21468926553672</v>
      </c>
      <c r="K35" s="206"/>
    </row>
    <row r="36" spans="1:11" s="277" customFormat="1" ht="23.45" customHeight="1">
      <c r="A36" s="103" t="s">
        <v>166</v>
      </c>
      <c r="B36" s="317" t="s">
        <v>313</v>
      </c>
      <c r="C36" s="103" t="s">
        <v>300</v>
      </c>
      <c r="D36" s="318">
        <f>'[1]Ra soat chi tieu KT 6 thang2017'!$D$43</f>
        <v>5546045</v>
      </c>
      <c r="E36" s="318">
        <v>6000000</v>
      </c>
      <c r="F36" s="319">
        <v>6000000</v>
      </c>
      <c r="G36" s="320">
        <f t="shared" si="0"/>
        <v>100</v>
      </c>
      <c r="H36" s="321">
        <f t="shared" si="1"/>
        <v>108.1852022477279</v>
      </c>
      <c r="I36" s="319">
        <v>6000000</v>
      </c>
      <c r="J36" s="322">
        <f t="shared" ref="J36:J37" si="3">I36/F36*100</f>
        <v>100</v>
      </c>
      <c r="K36" s="323"/>
    </row>
    <row r="37" spans="1:11" s="277" customFormat="1" ht="23.45" customHeight="1">
      <c r="A37" s="103" t="s">
        <v>166</v>
      </c>
      <c r="B37" s="317" t="s">
        <v>314</v>
      </c>
      <c r="C37" s="103" t="s">
        <v>300</v>
      </c>
      <c r="D37" s="318">
        <f>'[1]Ra soat chi tieu KT 6 thang2017'!$D$44</f>
        <v>2021970</v>
      </c>
      <c r="E37" s="318">
        <v>1700000</v>
      </c>
      <c r="F37" s="319">
        <v>2850000</v>
      </c>
      <c r="G37" s="320">
        <f t="shared" si="0"/>
        <v>167.64705882352942</v>
      </c>
      <c r="H37" s="321">
        <f t="shared" si="1"/>
        <v>140.95164616685707</v>
      </c>
      <c r="I37" s="319">
        <v>3400000</v>
      </c>
      <c r="J37" s="322">
        <f t="shared" si="3"/>
        <v>119.29824561403508</v>
      </c>
      <c r="K37" s="323"/>
    </row>
    <row r="38" spans="1:11" s="224" customFormat="1" ht="23.45" customHeight="1">
      <c r="A38" s="191">
        <v>6</v>
      </c>
      <c r="B38" s="219" t="s">
        <v>315</v>
      </c>
      <c r="C38" s="226" t="s">
        <v>318</v>
      </c>
      <c r="D38" s="222"/>
      <c r="E38" s="211"/>
      <c r="F38" s="211"/>
      <c r="G38" s="222"/>
      <c r="H38" s="200"/>
      <c r="I38" s="198"/>
      <c r="J38" s="223"/>
      <c r="K38" s="223"/>
    </row>
    <row r="39" spans="1:11" s="141" customFormat="1" ht="23.45" customHeight="1">
      <c r="A39" s="220" t="s">
        <v>166</v>
      </c>
      <c r="B39" s="219" t="s">
        <v>316</v>
      </c>
      <c r="C39" s="191" t="s">
        <v>300</v>
      </c>
      <c r="D39" s="227">
        <v>128.28</v>
      </c>
      <c r="E39" s="227">
        <v>285</v>
      </c>
      <c r="F39" s="201">
        <v>247</v>
      </c>
      <c r="G39" s="209">
        <f>F39/E39*100</f>
        <v>86.666666666666671</v>
      </c>
      <c r="H39" s="200">
        <f>F39/D39*100</f>
        <v>192.54755222949797</v>
      </c>
      <c r="I39" s="201">
        <v>470</v>
      </c>
      <c r="J39" s="200">
        <f>I39/F39*100</f>
        <v>190.2834008097166</v>
      </c>
      <c r="K39" s="206"/>
    </row>
    <row r="40" spans="1:11" s="225" customFormat="1" ht="23.45" customHeight="1">
      <c r="A40" s="191" t="s">
        <v>166</v>
      </c>
      <c r="B40" s="219" t="s">
        <v>317</v>
      </c>
      <c r="C40" s="191" t="s">
        <v>300</v>
      </c>
      <c r="D40" s="227">
        <v>847.33</v>
      </c>
      <c r="E40" s="227">
        <v>1400</v>
      </c>
      <c r="F40" s="201">
        <v>940</v>
      </c>
      <c r="G40" s="209">
        <f>F40/E40*100</f>
        <v>67.142857142857139</v>
      </c>
      <c r="H40" s="200">
        <f>F40/D40*100</f>
        <v>110.93670706808444</v>
      </c>
      <c r="I40" s="201">
        <v>2450</v>
      </c>
      <c r="J40" s="200">
        <f>I40/F40*100</f>
        <v>260.63829787234039</v>
      </c>
      <c r="K40" s="206"/>
    </row>
    <row r="41" spans="1:11" s="225" customFormat="1" ht="23.45" customHeight="1">
      <c r="A41" s="327">
        <v>7</v>
      </c>
      <c r="B41" s="328" t="s">
        <v>392</v>
      </c>
      <c r="C41" s="327" t="s">
        <v>218</v>
      </c>
      <c r="D41" s="329">
        <v>0.94</v>
      </c>
      <c r="E41" s="329" t="s">
        <v>393</v>
      </c>
      <c r="F41" s="331" t="s">
        <v>394</v>
      </c>
      <c r="G41" s="332" t="s">
        <v>166</v>
      </c>
      <c r="H41" s="332" t="s">
        <v>166</v>
      </c>
      <c r="I41" s="331" t="s">
        <v>395</v>
      </c>
      <c r="J41" s="333" t="s">
        <v>166</v>
      </c>
      <c r="K41" s="330"/>
    </row>
    <row r="42" spans="1:11" s="121" customFormat="1" ht="24" customHeight="1">
      <c r="A42" s="118">
        <v>8</v>
      </c>
      <c r="B42" s="119" t="s">
        <v>321</v>
      </c>
      <c r="C42" s="134" t="s">
        <v>320</v>
      </c>
      <c r="D42" s="232">
        <v>21800</v>
      </c>
      <c r="E42" s="201">
        <v>22000</v>
      </c>
      <c r="F42" s="201">
        <v>22250</v>
      </c>
      <c r="G42" s="201">
        <f>F42/E42*100</f>
        <v>101.13636363636364</v>
      </c>
      <c r="H42" s="200">
        <f>F42/D42*100</f>
        <v>102.06422018348624</v>
      </c>
      <c r="I42" s="201">
        <v>22500</v>
      </c>
      <c r="J42" s="200">
        <f>I42/F42*100</f>
        <v>101.12359550561798</v>
      </c>
      <c r="K42" s="201"/>
    </row>
    <row r="43" spans="1:11" s="121" customFormat="1" ht="24" customHeight="1">
      <c r="A43" s="327">
        <v>9</v>
      </c>
      <c r="B43" s="119" t="s">
        <v>322</v>
      </c>
      <c r="C43" s="134" t="s">
        <v>218</v>
      </c>
      <c r="D43" s="227">
        <v>55.12</v>
      </c>
      <c r="E43" s="227">
        <v>58.5</v>
      </c>
      <c r="F43" s="227">
        <v>58.7</v>
      </c>
      <c r="G43" s="234" t="s">
        <v>330</v>
      </c>
      <c r="H43" s="235" t="s">
        <v>331</v>
      </c>
      <c r="I43" s="201">
        <v>62</v>
      </c>
      <c r="J43" s="235" t="s">
        <v>335</v>
      </c>
      <c r="K43" s="201"/>
    </row>
    <row r="44" spans="1:11" s="121" customFormat="1" ht="24" customHeight="1">
      <c r="A44" s="118">
        <v>10</v>
      </c>
      <c r="B44" s="119" t="s">
        <v>323</v>
      </c>
      <c r="C44" s="134" t="s">
        <v>218</v>
      </c>
      <c r="D44" s="201">
        <v>82</v>
      </c>
      <c r="E44" s="201">
        <v>84</v>
      </c>
      <c r="F44" s="201">
        <v>85</v>
      </c>
      <c r="G44" s="234" t="s">
        <v>329</v>
      </c>
      <c r="H44" s="235" t="s">
        <v>332</v>
      </c>
      <c r="I44" s="201">
        <v>86</v>
      </c>
      <c r="J44" s="234" t="s">
        <v>329</v>
      </c>
      <c r="K44" s="201"/>
    </row>
    <row r="45" spans="1:11" s="121" customFormat="1" ht="31.5" customHeight="1">
      <c r="A45" s="327">
        <v>11</v>
      </c>
      <c r="B45" s="120" t="s">
        <v>324</v>
      </c>
      <c r="C45" s="233" t="s">
        <v>326</v>
      </c>
      <c r="D45" s="227">
        <v>19.3</v>
      </c>
      <c r="E45" s="227">
        <v>19.8</v>
      </c>
      <c r="F45" s="227">
        <v>25</v>
      </c>
      <c r="G45" s="236"/>
      <c r="H45" s="235"/>
      <c r="I45" s="234" t="s">
        <v>376</v>
      </c>
      <c r="J45" s="201"/>
      <c r="K45" s="201"/>
    </row>
    <row r="46" spans="1:11" s="123" customFormat="1" ht="36" customHeight="1">
      <c r="A46" s="118">
        <v>12</v>
      </c>
      <c r="B46" s="124" t="s">
        <v>325</v>
      </c>
      <c r="C46" s="233" t="s">
        <v>327</v>
      </c>
      <c r="D46" s="227">
        <v>7.7</v>
      </c>
      <c r="E46" s="227">
        <v>8</v>
      </c>
      <c r="F46" s="227">
        <v>7.8</v>
      </c>
      <c r="G46" s="227"/>
      <c r="H46" s="227"/>
      <c r="I46" s="227">
        <v>8</v>
      </c>
      <c r="J46" s="201"/>
      <c r="K46" s="201"/>
    </row>
    <row r="47" spans="1:11" s="123" customFormat="1" ht="36.75" customHeight="1">
      <c r="A47" s="327">
        <v>13</v>
      </c>
      <c r="B47" s="120" t="s">
        <v>328</v>
      </c>
      <c r="C47" s="134" t="s">
        <v>218</v>
      </c>
      <c r="D47" s="227">
        <v>12.6</v>
      </c>
      <c r="E47" s="227">
        <v>12</v>
      </c>
      <c r="F47" s="227">
        <v>10</v>
      </c>
      <c r="G47" s="234" t="s">
        <v>334</v>
      </c>
      <c r="H47" s="234" t="s">
        <v>333</v>
      </c>
      <c r="I47" s="227">
        <v>9.5</v>
      </c>
      <c r="J47" s="234" t="s">
        <v>336</v>
      </c>
      <c r="K47" s="201"/>
    </row>
    <row r="48" spans="1:11" ht="24.75" customHeight="1">
      <c r="A48" s="354">
        <v>14</v>
      </c>
      <c r="B48" s="355" t="s">
        <v>196</v>
      </c>
      <c r="C48" s="356"/>
      <c r="D48" s="357"/>
      <c r="E48" s="400" t="s">
        <v>454</v>
      </c>
      <c r="F48" s="401"/>
      <c r="G48" s="357"/>
      <c r="H48" s="358"/>
      <c r="I48" s="400" t="s">
        <v>455</v>
      </c>
      <c r="J48" s="401"/>
      <c r="K48" s="357"/>
    </row>
    <row r="49" spans="1:11" ht="31.5">
      <c r="A49" s="362" t="s">
        <v>166</v>
      </c>
      <c r="B49" s="360" t="s">
        <v>436</v>
      </c>
      <c r="C49" s="361" t="s">
        <v>444</v>
      </c>
      <c r="D49" s="314" t="s">
        <v>166</v>
      </c>
      <c r="E49" s="361" t="s">
        <v>449</v>
      </c>
      <c r="F49" s="361">
        <v>1.2</v>
      </c>
      <c r="G49" s="314" t="s">
        <v>166</v>
      </c>
      <c r="H49" s="314" t="s">
        <v>166</v>
      </c>
      <c r="I49" s="361">
        <v>1.2</v>
      </c>
      <c r="J49" s="314" t="s">
        <v>166</v>
      </c>
      <c r="K49" s="359"/>
    </row>
    <row r="50" spans="1:11" ht="31.5">
      <c r="A50" s="362" t="s">
        <v>166</v>
      </c>
      <c r="B50" s="360" t="s">
        <v>437</v>
      </c>
      <c r="C50" s="361" t="s">
        <v>445</v>
      </c>
      <c r="D50" s="314" t="s">
        <v>166</v>
      </c>
      <c r="E50" s="361">
        <v>2</v>
      </c>
      <c r="F50" s="361">
        <v>2</v>
      </c>
      <c r="G50" s="314" t="s">
        <v>166</v>
      </c>
      <c r="H50" s="314" t="s">
        <v>166</v>
      </c>
      <c r="I50" s="361">
        <v>0.7</v>
      </c>
      <c r="J50" s="314" t="s">
        <v>166</v>
      </c>
      <c r="K50" s="359"/>
    </row>
    <row r="51" spans="1:11">
      <c r="A51" s="362" t="s">
        <v>166</v>
      </c>
      <c r="B51" s="360" t="s">
        <v>438</v>
      </c>
      <c r="C51" s="361" t="s">
        <v>444</v>
      </c>
      <c r="D51" s="314" t="s">
        <v>166</v>
      </c>
      <c r="E51" s="361">
        <v>15</v>
      </c>
      <c r="F51" s="361">
        <v>15.8</v>
      </c>
      <c r="G51" s="314" t="s">
        <v>166</v>
      </c>
      <c r="H51" s="314" t="s">
        <v>166</v>
      </c>
      <c r="I51" s="361">
        <v>14</v>
      </c>
      <c r="J51" s="314" t="s">
        <v>166</v>
      </c>
      <c r="K51" s="359"/>
    </row>
    <row r="52" spans="1:11" ht="31.5">
      <c r="A52" s="362" t="s">
        <v>166</v>
      </c>
      <c r="B52" s="360" t="s">
        <v>439</v>
      </c>
      <c r="C52" s="361" t="s">
        <v>446</v>
      </c>
      <c r="D52" s="314" t="s">
        <v>166</v>
      </c>
      <c r="E52" s="361">
        <v>30</v>
      </c>
      <c r="F52" s="361">
        <v>46</v>
      </c>
      <c r="G52" s="314" t="s">
        <v>166</v>
      </c>
      <c r="H52" s="314" t="s">
        <v>166</v>
      </c>
      <c r="I52" s="361">
        <v>30</v>
      </c>
      <c r="J52" s="314" t="s">
        <v>166</v>
      </c>
      <c r="K52" s="359"/>
    </row>
    <row r="53" spans="1:11">
      <c r="A53" s="362" t="s">
        <v>166</v>
      </c>
      <c r="B53" s="360" t="s">
        <v>440</v>
      </c>
      <c r="C53" s="361" t="s">
        <v>447</v>
      </c>
      <c r="D53" s="314" t="s">
        <v>166</v>
      </c>
      <c r="E53" s="361">
        <v>200</v>
      </c>
      <c r="F53" s="361">
        <v>300</v>
      </c>
      <c r="G53" s="314" t="s">
        <v>166</v>
      </c>
      <c r="H53" s="314" t="s">
        <v>166</v>
      </c>
      <c r="I53" s="361">
        <v>300</v>
      </c>
      <c r="J53" s="314" t="s">
        <v>166</v>
      </c>
      <c r="K53" s="359"/>
    </row>
    <row r="54" spans="1:11">
      <c r="A54" s="362" t="s">
        <v>166</v>
      </c>
      <c r="B54" s="360" t="s">
        <v>441</v>
      </c>
      <c r="C54" s="361" t="s">
        <v>448</v>
      </c>
      <c r="D54" s="314" t="s">
        <v>166</v>
      </c>
      <c r="E54" s="361">
        <v>0</v>
      </c>
      <c r="F54" s="361">
        <v>0</v>
      </c>
      <c r="G54" s="314" t="s">
        <v>166</v>
      </c>
      <c r="H54" s="314" t="s">
        <v>166</v>
      </c>
      <c r="I54" s="361" t="s">
        <v>166</v>
      </c>
      <c r="J54" s="314" t="s">
        <v>166</v>
      </c>
      <c r="K54" s="359"/>
    </row>
    <row r="55" spans="1:11">
      <c r="A55" s="362" t="s">
        <v>166</v>
      </c>
      <c r="B55" s="360" t="s">
        <v>442</v>
      </c>
      <c r="C55" s="361" t="s">
        <v>448</v>
      </c>
      <c r="D55" s="314" t="s">
        <v>166</v>
      </c>
      <c r="E55" s="361" t="s">
        <v>450</v>
      </c>
      <c r="F55" s="361" t="s">
        <v>451</v>
      </c>
      <c r="G55" s="314" t="s">
        <v>166</v>
      </c>
      <c r="H55" s="314" t="s">
        <v>166</v>
      </c>
      <c r="I55" s="361" t="s">
        <v>452</v>
      </c>
      <c r="J55" s="314" t="s">
        <v>166</v>
      </c>
      <c r="K55" s="359"/>
    </row>
    <row r="56" spans="1:11">
      <c r="A56" s="362" t="s">
        <v>166</v>
      </c>
      <c r="B56" s="360" t="s">
        <v>443</v>
      </c>
      <c r="C56" s="361" t="s">
        <v>448</v>
      </c>
      <c r="D56" s="314" t="s">
        <v>166</v>
      </c>
      <c r="E56" s="361">
        <v>2</v>
      </c>
      <c r="F56" s="361">
        <v>2</v>
      </c>
      <c r="G56" s="314" t="s">
        <v>166</v>
      </c>
      <c r="H56" s="314" t="s">
        <v>166</v>
      </c>
      <c r="I56" s="361" t="s">
        <v>453</v>
      </c>
      <c r="J56" s="314" t="s">
        <v>166</v>
      </c>
      <c r="K56" s="359"/>
    </row>
  </sheetData>
  <mergeCells count="11">
    <mergeCell ref="E48:F48"/>
    <mergeCell ref="I48:J48"/>
    <mergeCell ref="A1:K1"/>
    <mergeCell ref="A2:K2"/>
    <mergeCell ref="A4:A5"/>
    <mergeCell ref="B4:B5"/>
    <mergeCell ref="C4:C5"/>
    <mergeCell ref="D4:D5"/>
    <mergeCell ref="E4:H4"/>
    <mergeCell ref="I4:J4"/>
    <mergeCell ref="K4:K5"/>
  </mergeCells>
  <printOptions horizontalCentered="1"/>
  <pageMargins left="0.25" right="0.25" top="0.5" bottom="0.5" header="0.5" footer="0.5"/>
  <pageSetup paperSize="9" scale="87" fitToHeight="0" orientation="landscape" useFirstPageNumber="1" r:id="rId1"/>
  <headerFooter differentFirst="1">
    <oddFooter>&amp;R&amp;P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zoomScaleNormal="100" workbookViewId="0">
      <pane ySplit="6" topLeftCell="A7" activePane="bottomLeft" state="frozen"/>
      <selection pane="bottomLeft" activeCell="H9" sqref="H9"/>
    </sheetView>
  </sheetViews>
  <sheetFormatPr defaultRowHeight="15.75"/>
  <cols>
    <col min="1" max="1" width="3.875" style="145" customWidth="1"/>
    <col min="2" max="2" width="43.625" style="145" customWidth="1"/>
    <col min="3" max="3" width="11.125" style="145" hidden="1" customWidth="1"/>
    <col min="4" max="4" width="13.75" style="145" customWidth="1"/>
    <col min="5" max="5" width="11.75" style="145" customWidth="1"/>
    <col min="6" max="6" width="12.875" style="145" customWidth="1"/>
    <col min="7" max="7" width="12.75" style="145" customWidth="1"/>
    <col min="8" max="8" width="12.5" style="145" customWidth="1"/>
    <col min="9" max="9" width="11.75" style="145" customWidth="1"/>
    <col min="10" max="10" width="13" style="145" customWidth="1"/>
    <col min="11" max="11" width="15.375" style="145" customWidth="1"/>
    <col min="12" max="16384" width="9" style="145"/>
  </cols>
  <sheetData>
    <row r="1" spans="1:13" ht="21" customHeight="1">
      <c r="A1" s="411" t="s">
        <v>433</v>
      </c>
      <c r="B1" s="411"/>
      <c r="C1" s="411"/>
      <c r="D1" s="411"/>
      <c r="E1" s="411"/>
      <c r="F1" s="411"/>
      <c r="G1" s="411"/>
      <c r="H1" s="411"/>
      <c r="I1" s="411"/>
      <c r="J1" s="411"/>
      <c r="K1" s="411"/>
    </row>
    <row r="2" spans="1:13" s="278" customFormat="1" ht="29.25" customHeight="1">
      <c r="B2" s="403"/>
      <c r="C2" s="403"/>
      <c r="D2" s="403"/>
      <c r="E2" s="403"/>
      <c r="F2" s="403"/>
      <c r="G2" s="403"/>
      <c r="H2" s="403"/>
      <c r="I2" s="403"/>
      <c r="J2" s="403"/>
      <c r="K2" s="403"/>
      <c r="L2" s="277"/>
      <c r="M2" s="277"/>
    </row>
    <row r="3" spans="1:13" ht="18.75" customHeight="1">
      <c r="F3" s="146"/>
      <c r="K3" s="194" t="s">
        <v>242</v>
      </c>
    </row>
    <row r="4" spans="1:13" s="147" customFormat="1" ht="24.75" customHeight="1">
      <c r="A4" s="412" t="s">
        <v>0</v>
      </c>
      <c r="B4" s="412" t="s">
        <v>243</v>
      </c>
      <c r="C4" s="412" t="s">
        <v>244</v>
      </c>
      <c r="D4" s="412" t="s">
        <v>380</v>
      </c>
      <c r="E4" s="414" t="s">
        <v>245</v>
      </c>
      <c r="F4" s="414"/>
      <c r="G4" s="414" t="s">
        <v>246</v>
      </c>
      <c r="H4" s="414"/>
      <c r="I4" s="414" t="s">
        <v>303</v>
      </c>
      <c r="J4" s="414"/>
      <c r="K4" s="412" t="s">
        <v>16</v>
      </c>
    </row>
    <row r="5" spans="1:13" s="147" customFormat="1" ht="15.75" customHeight="1">
      <c r="A5" s="413"/>
      <c r="B5" s="413"/>
      <c r="C5" s="413"/>
      <c r="D5" s="413"/>
      <c r="E5" s="409" t="s">
        <v>248</v>
      </c>
      <c r="F5" s="409" t="s">
        <v>375</v>
      </c>
      <c r="G5" s="409" t="s">
        <v>249</v>
      </c>
      <c r="H5" s="409" t="s">
        <v>250</v>
      </c>
      <c r="I5" s="409" t="s">
        <v>165</v>
      </c>
      <c r="J5" s="409" t="s">
        <v>247</v>
      </c>
      <c r="K5" s="413"/>
    </row>
    <row r="6" spans="1:13" s="147" customFormat="1" ht="33" customHeight="1">
      <c r="A6" s="410"/>
      <c r="B6" s="410"/>
      <c r="C6" s="410"/>
      <c r="D6" s="410"/>
      <c r="E6" s="410"/>
      <c r="F6" s="410"/>
      <c r="G6" s="410"/>
      <c r="H6" s="410"/>
      <c r="I6" s="410"/>
      <c r="J6" s="410"/>
      <c r="K6" s="410"/>
    </row>
    <row r="7" spans="1:13" s="148" customFormat="1" ht="25.9" customHeight="1">
      <c r="A7" s="289"/>
      <c r="B7" s="289" t="s">
        <v>251</v>
      </c>
      <c r="C7" s="289"/>
      <c r="D7" s="290"/>
      <c r="E7" s="290"/>
      <c r="F7" s="290">
        <f>F8+F9+F51+F52</f>
        <v>44608413</v>
      </c>
      <c r="G7" s="290">
        <f>G8+G9+G51+G52</f>
        <v>14669746</v>
      </c>
      <c r="H7" s="290">
        <f>H8+H9+H51+H52</f>
        <v>35904462</v>
      </c>
      <c r="I7" s="290">
        <f>I8+I9+I51+I52</f>
        <v>36055989</v>
      </c>
      <c r="J7" s="195">
        <f>I7/H7*100</f>
        <v>100.42202832617295</v>
      </c>
      <c r="K7" s="289"/>
      <c r="M7" s="148">
        <f>35151-31569</f>
        <v>3582</v>
      </c>
    </row>
    <row r="8" spans="1:13" s="148" customFormat="1" ht="25.9" customHeight="1">
      <c r="A8" s="283" t="s">
        <v>5</v>
      </c>
      <c r="B8" s="152" t="s">
        <v>252</v>
      </c>
      <c r="C8" s="283"/>
      <c r="D8" s="149"/>
      <c r="E8" s="149"/>
      <c r="F8" s="149">
        <v>8356421</v>
      </c>
      <c r="G8" s="149">
        <v>2682499</v>
      </c>
      <c r="H8" s="150">
        <v>7348377</v>
      </c>
      <c r="I8" s="150">
        <v>6293171</v>
      </c>
      <c r="J8" s="284">
        <f>I8/H8*100</f>
        <v>85.640284922779557</v>
      </c>
      <c r="K8" s="283"/>
    </row>
    <row r="9" spans="1:13" ht="37.5" customHeight="1">
      <c r="A9" s="151" t="s">
        <v>7</v>
      </c>
      <c r="B9" s="152" t="s">
        <v>368</v>
      </c>
      <c r="C9" s="151" t="s">
        <v>216</v>
      </c>
      <c r="D9" s="153">
        <f t="shared" ref="D9:I9" si="0">SUM(D10:D50)</f>
        <v>27305670.673</v>
      </c>
      <c r="E9" s="153">
        <f t="shared" si="0"/>
        <v>6277832</v>
      </c>
      <c r="F9" s="153">
        <v>3729008</v>
      </c>
      <c r="G9" s="153">
        <v>1375268</v>
      </c>
      <c r="H9" s="153">
        <f>SUM(H10:H50)</f>
        <v>4218200</v>
      </c>
      <c r="I9" s="153">
        <f t="shared" si="0"/>
        <v>7461303</v>
      </c>
      <c r="J9" s="284">
        <f>I9/H9*100</f>
        <v>176.88357593286236</v>
      </c>
      <c r="K9" s="285"/>
    </row>
    <row r="10" spans="1:13" ht="30" customHeight="1">
      <c r="A10" s="154">
        <v>1</v>
      </c>
      <c r="B10" s="155" t="s">
        <v>253</v>
      </c>
      <c r="C10" s="154" t="s">
        <v>216</v>
      </c>
      <c r="D10" s="156">
        <v>4415000</v>
      </c>
      <c r="E10" s="156">
        <v>2354093</v>
      </c>
      <c r="F10" s="156">
        <v>528690</v>
      </c>
      <c r="G10" s="156">
        <v>30000</v>
      </c>
      <c r="H10" s="156">
        <v>70000</v>
      </c>
      <c r="I10" s="156">
        <v>222400</v>
      </c>
      <c r="J10" s="154"/>
      <c r="K10" s="176"/>
    </row>
    <row r="11" spans="1:13" ht="30" customHeight="1">
      <c r="A11" s="154">
        <v>2</v>
      </c>
      <c r="B11" s="155" t="s">
        <v>254</v>
      </c>
      <c r="C11" s="154" t="s">
        <v>216</v>
      </c>
      <c r="D11" s="156">
        <v>999905.37</v>
      </c>
      <c r="E11" s="156">
        <v>10445</v>
      </c>
      <c r="F11" s="156">
        <v>5000</v>
      </c>
      <c r="G11" s="156">
        <v>300</v>
      </c>
      <c r="H11" s="156">
        <v>30000</v>
      </c>
      <c r="I11" s="156">
        <v>200000</v>
      </c>
      <c r="J11" s="154"/>
      <c r="K11" s="176"/>
    </row>
    <row r="12" spans="1:13" ht="30" customHeight="1">
      <c r="A12" s="154">
        <v>3</v>
      </c>
      <c r="B12" s="155" t="s">
        <v>255</v>
      </c>
      <c r="C12" s="154" t="s">
        <v>216</v>
      </c>
      <c r="D12" s="156">
        <v>1410391</v>
      </c>
      <c r="E12" s="156">
        <v>120000</v>
      </c>
      <c r="F12" s="156">
        <v>150000</v>
      </c>
      <c r="G12" s="156">
        <v>60000</v>
      </c>
      <c r="H12" s="156">
        <v>120000</v>
      </c>
      <c r="I12" s="156">
        <v>180000</v>
      </c>
      <c r="J12" s="154"/>
      <c r="K12" s="176"/>
    </row>
    <row r="13" spans="1:13" ht="40.9" customHeight="1">
      <c r="A13" s="154">
        <v>4</v>
      </c>
      <c r="B13" s="155" t="s">
        <v>256</v>
      </c>
      <c r="C13" s="154" t="s">
        <v>216</v>
      </c>
      <c r="D13" s="156">
        <v>1182356.3029999998</v>
      </c>
      <c r="E13" s="156">
        <v>260294</v>
      </c>
      <c r="F13" s="156">
        <v>145000</v>
      </c>
      <c r="G13" s="156">
        <v>35000</v>
      </c>
      <c r="H13" s="156">
        <v>80000</v>
      </c>
      <c r="I13" s="156">
        <v>100000</v>
      </c>
      <c r="J13" s="154"/>
      <c r="K13" s="176"/>
    </row>
    <row r="14" spans="1:13" ht="29.45" customHeight="1">
      <c r="A14" s="154">
        <v>5</v>
      </c>
      <c r="B14" s="155" t="s">
        <v>257</v>
      </c>
      <c r="C14" s="154" t="s">
        <v>216</v>
      </c>
      <c r="D14" s="156">
        <v>500000</v>
      </c>
      <c r="E14" s="156">
        <v>150000</v>
      </c>
      <c r="F14" s="156">
        <v>150000</v>
      </c>
      <c r="G14" s="156">
        <v>310000</v>
      </c>
      <c r="H14" s="156">
        <f>D14-F14</f>
        <v>350000</v>
      </c>
      <c r="I14" s="156">
        <v>0</v>
      </c>
      <c r="J14" s="154"/>
      <c r="K14" s="286"/>
    </row>
    <row r="15" spans="1:13" ht="29.45" customHeight="1">
      <c r="A15" s="154">
        <v>6</v>
      </c>
      <c r="B15" s="155" t="s">
        <v>258</v>
      </c>
      <c r="C15" s="154" t="s">
        <v>216</v>
      </c>
      <c r="D15" s="156">
        <v>1200000</v>
      </c>
      <c r="E15" s="156">
        <v>700000</v>
      </c>
      <c r="F15" s="156">
        <v>400000</v>
      </c>
      <c r="G15" s="156" t="s">
        <v>166</v>
      </c>
      <c r="H15" s="156">
        <v>50000</v>
      </c>
      <c r="I15" s="156">
        <v>200000</v>
      </c>
      <c r="J15" s="154"/>
      <c r="K15" s="176"/>
    </row>
    <row r="16" spans="1:13" ht="29.45" customHeight="1">
      <c r="A16" s="154">
        <v>7</v>
      </c>
      <c r="B16" s="155" t="s">
        <v>259</v>
      </c>
      <c r="C16" s="154" t="s">
        <v>216</v>
      </c>
      <c r="D16" s="156">
        <v>364346</v>
      </c>
      <c r="E16" s="156">
        <v>92000</v>
      </c>
      <c r="F16" s="156">
        <v>20000</v>
      </c>
      <c r="G16" s="156">
        <v>17000</v>
      </c>
      <c r="H16" s="156">
        <v>30000</v>
      </c>
      <c r="I16" s="156">
        <v>200000</v>
      </c>
      <c r="J16" s="154"/>
      <c r="K16" s="176"/>
    </row>
    <row r="17" spans="1:11" ht="35.450000000000003" customHeight="1">
      <c r="A17" s="154">
        <v>8</v>
      </c>
      <c r="B17" s="155" t="s">
        <v>260</v>
      </c>
      <c r="C17" s="154" t="s">
        <v>216</v>
      </c>
      <c r="D17" s="156">
        <v>306695</v>
      </c>
      <c r="E17" s="156">
        <v>25000</v>
      </c>
      <c r="F17" s="156">
        <v>25000</v>
      </c>
      <c r="G17" s="156">
        <v>4000</v>
      </c>
      <c r="H17" s="156">
        <v>20000</v>
      </c>
      <c r="I17" s="156">
        <v>150000</v>
      </c>
      <c r="J17" s="154"/>
      <c r="K17" s="287" t="s">
        <v>308</v>
      </c>
    </row>
    <row r="18" spans="1:11" ht="39.75" customHeight="1">
      <c r="A18" s="154">
        <v>9</v>
      </c>
      <c r="B18" s="155" t="s">
        <v>261</v>
      </c>
      <c r="C18" s="154" t="s">
        <v>216</v>
      </c>
      <c r="D18" s="156">
        <v>1441700</v>
      </c>
      <c r="E18" s="156">
        <v>30000</v>
      </c>
      <c r="F18" s="156">
        <v>20000</v>
      </c>
      <c r="G18" s="157">
        <v>330000</v>
      </c>
      <c r="H18" s="157">
        <v>800000</v>
      </c>
      <c r="I18" s="156">
        <f>D18-(F18+H18)</f>
        <v>621700</v>
      </c>
      <c r="J18" s="158"/>
      <c r="K18" s="176"/>
    </row>
    <row r="19" spans="1:11" ht="47.25" customHeight="1">
      <c r="A19" s="154">
        <v>10</v>
      </c>
      <c r="B19" s="155" t="s">
        <v>262</v>
      </c>
      <c r="C19" s="154" t="s">
        <v>216</v>
      </c>
      <c r="D19" s="156">
        <v>276720</v>
      </c>
      <c r="E19" s="156">
        <v>12000</v>
      </c>
      <c r="F19" s="156">
        <v>10000</v>
      </c>
      <c r="G19" s="156">
        <v>176000</v>
      </c>
      <c r="H19" s="156">
        <v>230000</v>
      </c>
      <c r="I19" s="156">
        <f>+D19-H19+-E19</f>
        <v>34720</v>
      </c>
      <c r="J19" s="159"/>
      <c r="K19" s="176"/>
    </row>
    <row r="20" spans="1:11" ht="40.5" customHeight="1">
      <c r="A20" s="154">
        <v>11</v>
      </c>
      <c r="B20" s="160" t="s">
        <v>263</v>
      </c>
      <c r="C20" s="154" t="s">
        <v>216</v>
      </c>
      <c r="D20" s="156">
        <v>4582000</v>
      </c>
      <c r="E20" s="156">
        <v>2200000</v>
      </c>
      <c r="F20" s="156">
        <v>600000</v>
      </c>
      <c r="G20" s="161">
        <v>90000</v>
      </c>
      <c r="H20" s="161">
        <v>30000</v>
      </c>
      <c r="I20" s="161">
        <v>50000</v>
      </c>
      <c r="J20" s="154"/>
      <c r="K20" s="176"/>
    </row>
    <row r="21" spans="1:11" ht="40.5" customHeight="1">
      <c r="A21" s="154">
        <v>12</v>
      </c>
      <c r="B21" s="160" t="s">
        <v>264</v>
      </c>
      <c r="C21" s="154" t="s">
        <v>216</v>
      </c>
      <c r="D21" s="156">
        <v>119863</v>
      </c>
      <c r="E21" s="156">
        <v>5000</v>
      </c>
      <c r="F21" s="156">
        <v>5000</v>
      </c>
      <c r="G21" s="156">
        <v>2000</v>
      </c>
      <c r="H21" s="156">
        <v>20000</v>
      </c>
      <c r="I21" s="156">
        <f>+D21-F21-H21</f>
        <v>94863</v>
      </c>
      <c r="J21" s="159"/>
      <c r="K21" s="176"/>
    </row>
    <row r="22" spans="1:11" ht="45.75" customHeight="1">
      <c r="A22" s="154">
        <v>13</v>
      </c>
      <c r="B22" s="160" t="s">
        <v>265</v>
      </c>
      <c r="C22" s="154" t="s">
        <v>216</v>
      </c>
      <c r="D22" s="156">
        <v>221196</v>
      </c>
      <c r="E22" s="156">
        <v>15000</v>
      </c>
      <c r="F22" s="156">
        <v>15000</v>
      </c>
      <c r="G22" s="162">
        <v>3600</v>
      </c>
      <c r="H22" s="162">
        <v>15000</v>
      </c>
      <c r="I22" s="162">
        <f>D22-E22-H22</f>
        <v>191196</v>
      </c>
      <c r="J22" s="154"/>
      <c r="K22" s="176"/>
    </row>
    <row r="23" spans="1:11" ht="96" customHeight="1">
      <c r="A23" s="154">
        <v>14</v>
      </c>
      <c r="B23" s="160" t="s">
        <v>266</v>
      </c>
      <c r="C23" s="154" t="s">
        <v>216</v>
      </c>
      <c r="D23" s="156">
        <v>138000</v>
      </c>
      <c r="E23" s="156">
        <v>30000</v>
      </c>
      <c r="F23" s="156">
        <v>30000</v>
      </c>
      <c r="G23" s="156"/>
      <c r="H23" s="156">
        <v>10000</v>
      </c>
      <c r="I23" s="156">
        <v>120000</v>
      </c>
      <c r="J23" s="154"/>
      <c r="K23" s="298" t="s">
        <v>310</v>
      </c>
    </row>
    <row r="24" spans="1:11" ht="35.450000000000003" customHeight="1">
      <c r="A24" s="154">
        <v>15</v>
      </c>
      <c r="B24" s="160" t="s">
        <v>267</v>
      </c>
      <c r="C24" s="154" t="s">
        <v>216</v>
      </c>
      <c r="D24" s="156">
        <v>202324</v>
      </c>
      <c r="E24" s="156">
        <v>150000</v>
      </c>
      <c r="F24" s="156">
        <v>150000</v>
      </c>
      <c r="G24" s="156"/>
      <c r="H24" s="156">
        <v>40000</v>
      </c>
      <c r="I24" s="156">
        <f>D24-F24-H24</f>
        <v>12324</v>
      </c>
      <c r="J24" s="154"/>
      <c r="K24" s="176"/>
    </row>
    <row r="25" spans="1:11" ht="38.450000000000003" customHeight="1">
      <c r="A25" s="154">
        <v>16</v>
      </c>
      <c r="B25" s="160" t="s">
        <v>268</v>
      </c>
      <c r="C25" s="154" t="s">
        <v>216</v>
      </c>
      <c r="D25" s="156">
        <v>150000</v>
      </c>
      <c r="E25" s="156">
        <v>27000</v>
      </c>
      <c r="F25" s="156">
        <v>27000</v>
      </c>
      <c r="G25" s="156">
        <v>27000</v>
      </c>
      <c r="H25" s="156">
        <v>100000</v>
      </c>
      <c r="I25" s="156">
        <f>D25-(F25+H25)</f>
        <v>23000</v>
      </c>
      <c r="J25" s="154"/>
      <c r="K25" s="176"/>
    </row>
    <row r="26" spans="1:11" ht="65.25" customHeight="1">
      <c r="A26" s="154">
        <v>17</v>
      </c>
      <c r="B26" s="160" t="s">
        <v>269</v>
      </c>
      <c r="C26" s="154" t="s">
        <v>216</v>
      </c>
      <c r="D26" s="156">
        <v>300000</v>
      </c>
      <c r="E26" s="156">
        <v>15000</v>
      </c>
      <c r="F26" s="156">
        <v>15000</v>
      </c>
      <c r="G26" s="156">
        <v>0</v>
      </c>
      <c r="H26" s="156">
        <v>0</v>
      </c>
      <c r="I26" s="156">
        <v>100000</v>
      </c>
      <c r="J26" s="154"/>
      <c r="K26" s="298" t="s">
        <v>309</v>
      </c>
    </row>
    <row r="27" spans="1:11" ht="35.450000000000003" customHeight="1">
      <c r="A27" s="154">
        <v>18</v>
      </c>
      <c r="B27" s="160" t="s">
        <v>270</v>
      </c>
      <c r="C27" s="154" t="s">
        <v>216</v>
      </c>
      <c r="D27" s="156">
        <v>236000</v>
      </c>
      <c r="E27" s="156">
        <v>17000</v>
      </c>
      <c r="F27" s="156">
        <v>17000</v>
      </c>
      <c r="G27" s="156" t="s">
        <v>166</v>
      </c>
      <c r="H27" s="156" t="s">
        <v>166</v>
      </c>
      <c r="I27" s="156">
        <v>100000</v>
      </c>
      <c r="J27" s="154"/>
      <c r="K27" s="176"/>
    </row>
    <row r="28" spans="1:11" ht="38.450000000000003" customHeight="1">
      <c r="A28" s="154">
        <v>19</v>
      </c>
      <c r="B28" s="160" t="s">
        <v>271</v>
      </c>
      <c r="C28" s="154" t="s">
        <v>216</v>
      </c>
      <c r="D28" s="156">
        <v>170000</v>
      </c>
      <c r="E28" s="156">
        <v>10000</v>
      </c>
      <c r="F28" s="156">
        <v>10000</v>
      </c>
      <c r="G28" s="162" t="s">
        <v>166</v>
      </c>
      <c r="H28" s="162" t="s">
        <v>166</v>
      </c>
      <c r="I28" s="162">
        <v>120000</v>
      </c>
      <c r="J28" s="298"/>
      <c r="K28" s="298"/>
    </row>
    <row r="29" spans="1:11" ht="36.6" customHeight="1">
      <c r="A29" s="154">
        <v>20</v>
      </c>
      <c r="B29" s="160" t="s">
        <v>272</v>
      </c>
      <c r="C29" s="154" t="s">
        <v>216</v>
      </c>
      <c r="D29" s="156">
        <v>150000</v>
      </c>
      <c r="E29" s="156">
        <v>8000</v>
      </c>
      <c r="F29" s="156">
        <v>8000</v>
      </c>
      <c r="G29" s="156">
        <v>25000</v>
      </c>
      <c r="H29" s="156">
        <v>50000</v>
      </c>
      <c r="I29" s="156">
        <v>60000</v>
      </c>
      <c r="J29" s="154"/>
      <c r="K29" s="176"/>
    </row>
    <row r="30" spans="1:11" ht="49.5" customHeight="1">
      <c r="A30" s="154">
        <v>21</v>
      </c>
      <c r="B30" s="163" t="s">
        <v>273</v>
      </c>
      <c r="C30" s="164"/>
      <c r="D30" s="165">
        <v>150000</v>
      </c>
      <c r="E30" s="165">
        <v>10000</v>
      </c>
      <c r="F30" s="165">
        <v>10000</v>
      </c>
      <c r="G30" s="166">
        <v>50000</v>
      </c>
      <c r="H30" s="166">
        <v>150000</v>
      </c>
      <c r="I30" s="166"/>
      <c r="J30" s="154"/>
      <c r="K30" s="285"/>
    </row>
    <row r="31" spans="1:11" ht="49.5" customHeight="1">
      <c r="A31" s="154">
        <v>22</v>
      </c>
      <c r="B31" s="163" t="s">
        <v>274</v>
      </c>
      <c r="C31" s="164" t="s">
        <v>216</v>
      </c>
      <c r="D31" s="165">
        <v>110000</v>
      </c>
      <c r="E31" s="165">
        <v>0</v>
      </c>
      <c r="F31" s="165">
        <v>0</v>
      </c>
      <c r="G31" s="166">
        <v>7000</v>
      </c>
      <c r="H31" s="166">
        <v>7000</v>
      </c>
      <c r="I31" s="166">
        <v>103000</v>
      </c>
      <c r="J31" s="154"/>
      <c r="K31" s="176"/>
    </row>
    <row r="32" spans="1:11" ht="51" customHeight="1">
      <c r="A32" s="154">
        <v>23</v>
      </c>
      <c r="B32" s="160" t="s">
        <v>275</v>
      </c>
      <c r="C32" s="154" t="s">
        <v>216</v>
      </c>
      <c r="D32" s="167">
        <v>295000</v>
      </c>
      <c r="E32" s="167">
        <v>25000</v>
      </c>
      <c r="F32" s="167">
        <v>25000</v>
      </c>
      <c r="G32" s="168">
        <v>50000</v>
      </c>
      <c r="H32" s="168">
        <v>50000</v>
      </c>
      <c r="I32" s="168">
        <v>195000</v>
      </c>
      <c r="J32" s="169"/>
      <c r="K32" s="298"/>
    </row>
    <row r="33" spans="1:13" ht="45" customHeight="1">
      <c r="A33" s="154">
        <v>24</v>
      </c>
      <c r="B33" s="160" t="s">
        <v>276</v>
      </c>
      <c r="C33" s="154" t="s">
        <v>216</v>
      </c>
      <c r="D33" s="156">
        <v>109000</v>
      </c>
      <c r="E33" s="156" t="s">
        <v>166</v>
      </c>
      <c r="F33" s="156" t="s">
        <v>166</v>
      </c>
      <c r="G33" s="156">
        <v>30000</v>
      </c>
      <c r="H33" s="156">
        <v>70000</v>
      </c>
      <c r="I33" s="156">
        <f>+D33-H33</f>
        <v>39000</v>
      </c>
      <c r="J33" s="159"/>
      <c r="K33" s="288"/>
    </row>
    <row r="34" spans="1:13" ht="36" customHeight="1">
      <c r="A34" s="154">
        <v>25</v>
      </c>
      <c r="B34" s="160" t="s">
        <v>277</v>
      </c>
      <c r="C34" s="154" t="s">
        <v>216</v>
      </c>
      <c r="D34" s="156">
        <v>134000</v>
      </c>
      <c r="E34" s="156">
        <v>5000</v>
      </c>
      <c r="F34" s="156">
        <v>5000</v>
      </c>
      <c r="G34" s="156">
        <v>34700</v>
      </c>
      <c r="H34" s="156">
        <v>31200</v>
      </c>
      <c r="I34" s="156">
        <v>19100</v>
      </c>
      <c r="J34" s="154"/>
      <c r="K34" s="176"/>
    </row>
    <row r="35" spans="1:13" ht="69" customHeight="1">
      <c r="A35" s="154">
        <v>26</v>
      </c>
      <c r="B35" s="155" t="s">
        <v>278</v>
      </c>
      <c r="C35" s="154" t="s">
        <v>216</v>
      </c>
      <c r="D35" s="162">
        <v>180000</v>
      </c>
      <c r="E35" s="162">
        <v>7000</v>
      </c>
      <c r="F35" s="162">
        <v>10000</v>
      </c>
      <c r="G35" s="162">
        <v>0</v>
      </c>
      <c r="H35" s="162">
        <v>0</v>
      </c>
      <c r="I35" s="162">
        <v>50000</v>
      </c>
      <c r="J35" s="169"/>
      <c r="K35" s="298" t="s">
        <v>301</v>
      </c>
    </row>
    <row r="36" spans="1:13" s="175" customFormat="1" ht="42" customHeight="1">
      <c r="A36" s="154">
        <v>27</v>
      </c>
      <c r="B36" s="170" t="s">
        <v>279</v>
      </c>
      <c r="C36" s="171" t="s">
        <v>216</v>
      </c>
      <c r="D36" s="165">
        <v>2000000</v>
      </c>
      <c r="E36" s="165" t="s">
        <v>166</v>
      </c>
      <c r="F36" s="162" t="s">
        <v>166</v>
      </c>
      <c r="G36" s="165" t="s">
        <v>166</v>
      </c>
      <c r="H36" s="165">
        <v>50000</v>
      </c>
      <c r="I36" s="165">
        <v>400000</v>
      </c>
      <c r="J36" s="172"/>
      <c r="K36" s="173"/>
      <c r="L36" s="174"/>
      <c r="M36" s="174"/>
    </row>
    <row r="37" spans="1:13" ht="42" customHeight="1">
      <c r="A37" s="154">
        <v>28</v>
      </c>
      <c r="B37" s="155" t="s">
        <v>280</v>
      </c>
      <c r="C37" s="154"/>
      <c r="D37" s="156">
        <v>600000</v>
      </c>
      <c r="E37" s="156" t="s">
        <v>166</v>
      </c>
      <c r="F37" s="162" t="s">
        <v>166</v>
      </c>
      <c r="G37" s="156" t="s">
        <v>166</v>
      </c>
      <c r="H37" s="156">
        <v>170000</v>
      </c>
      <c r="I37" s="156">
        <v>350000</v>
      </c>
      <c r="J37" s="154"/>
      <c r="K37" s="176"/>
    </row>
    <row r="38" spans="1:13" ht="31.15" customHeight="1">
      <c r="A38" s="154">
        <v>29</v>
      </c>
      <c r="B38" s="160" t="s">
        <v>281</v>
      </c>
      <c r="C38" s="154"/>
      <c r="D38" s="162">
        <v>1500000</v>
      </c>
      <c r="E38" s="162" t="s">
        <v>166</v>
      </c>
      <c r="F38" s="162" t="s">
        <v>166</v>
      </c>
      <c r="G38" s="162">
        <v>30000</v>
      </c>
      <c r="H38" s="162">
        <v>50000</v>
      </c>
      <c r="I38" s="162">
        <v>1000000</v>
      </c>
      <c r="J38" s="180"/>
      <c r="K38" s="177" t="s">
        <v>379</v>
      </c>
    </row>
    <row r="39" spans="1:13" ht="31.15" customHeight="1">
      <c r="A39" s="154">
        <v>30</v>
      </c>
      <c r="B39" s="178" t="s">
        <v>282</v>
      </c>
      <c r="C39" s="154"/>
      <c r="D39" s="179">
        <v>157742</v>
      </c>
      <c r="E39" s="162" t="s">
        <v>166</v>
      </c>
      <c r="F39" s="162" t="s">
        <v>166</v>
      </c>
      <c r="G39" s="162" t="s">
        <v>166</v>
      </c>
      <c r="H39" s="162">
        <v>35000</v>
      </c>
      <c r="I39" s="162">
        <v>120000</v>
      </c>
      <c r="J39" s="180"/>
      <c r="K39" s="177"/>
    </row>
    <row r="40" spans="1:13" ht="31.15" customHeight="1">
      <c r="A40" s="154">
        <v>31</v>
      </c>
      <c r="B40" s="178" t="s">
        <v>283</v>
      </c>
      <c r="C40" s="154"/>
      <c r="D40" s="179">
        <v>1261000</v>
      </c>
      <c r="E40" s="162" t="s">
        <v>166</v>
      </c>
      <c r="F40" s="162" t="s">
        <v>166</v>
      </c>
      <c r="G40" s="162" t="s">
        <v>166</v>
      </c>
      <c r="H40" s="162"/>
      <c r="I40" s="162">
        <v>200000</v>
      </c>
      <c r="J40" s="180"/>
      <c r="K40" s="177"/>
    </row>
    <row r="41" spans="1:13" ht="31.15" customHeight="1">
      <c r="A41" s="154">
        <v>32</v>
      </c>
      <c r="B41" s="178" t="s">
        <v>284</v>
      </c>
      <c r="C41" s="154"/>
      <c r="D41" s="179">
        <v>1230000</v>
      </c>
      <c r="E41" s="162" t="s">
        <v>166</v>
      </c>
      <c r="F41" s="162" t="s">
        <v>166</v>
      </c>
      <c r="G41" s="162" t="s">
        <v>166</v>
      </c>
      <c r="H41" s="162"/>
      <c r="I41" s="162">
        <v>200000</v>
      </c>
      <c r="J41" s="180"/>
      <c r="K41" s="177"/>
    </row>
    <row r="42" spans="1:13" ht="31.15" customHeight="1">
      <c r="A42" s="154">
        <v>33</v>
      </c>
      <c r="B42" s="178" t="s">
        <v>285</v>
      </c>
      <c r="C42" s="154"/>
      <c r="D42" s="179">
        <v>107000</v>
      </c>
      <c r="E42" s="162" t="s">
        <v>166</v>
      </c>
      <c r="F42" s="162" t="s">
        <v>166</v>
      </c>
      <c r="G42" s="162" t="s">
        <v>166</v>
      </c>
      <c r="H42" s="162"/>
      <c r="I42" s="162">
        <v>50000</v>
      </c>
      <c r="J42" s="180"/>
      <c r="K42" s="177"/>
    </row>
    <row r="43" spans="1:13" ht="31.15" customHeight="1">
      <c r="A43" s="154">
        <v>34</v>
      </c>
      <c r="B43" s="181" t="s">
        <v>286</v>
      </c>
      <c r="C43" s="154"/>
      <c r="D43" s="179">
        <v>256500</v>
      </c>
      <c r="E43" s="162" t="s">
        <v>166</v>
      </c>
      <c r="F43" s="162" t="s">
        <v>166</v>
      </c>
      <c r="G43" s="162" t="s">
        <v>166</v>
      </c>
      <c r="H43" s="162">
        <v>20000</v>
      </c>
      <c r="I43" s="162">
        <v>100000</v>
      </c>
      <c r="J43" s="180"/>
      <c r="K43" s="177"/>
    </row>
    <row r="44" spans="1:13" ht="31.15" customHeight="1">
      <c r="A44" s="154">
        <v>35</v>
      </c>
      <c r="B44" s="181" t="s">
        <v>287</v>
      </c>
      <c r="C44" s="154"/>
      <c r="D44" s="179">
        <v>220000</v>
      </c>
      <c r="E44" s="162" t="s">
        <v>166</v>
      </c>
      <c r="F44" s="162" t="s">
        <v>166</v>
      </c>
      <c r="G44" s="162" t="s">
        <v>166</v>
      </c>
      <c r="H44" s="162">
        <v>15000</v>
      </c>
      <c r="I44" s="162">
        <v>80000</v>
      </c>
      <c r="J44" s="180"/>
      <c r="K44" s="177"/>
    </row>
    <row r="45" spans="1:13" ht="31.15" customHeight="1">
      <c r="A45" s="154">
        <v>36</v>
      </c>
      <c r="B45" s="181" t="s">
        <v>288</v>
      </c>
      <c r="C45" s="154"/>
      <c r="D45" s="179">
        <v>70000</v>
      </c>
      <c r="E45" s="162" t="s">
        <v>166</v>
      </c>
      <c r="F45" s="162" t="s">
        <v>166</v>
      </c>
      <c r="G45" s="162" t="s">
        <v>166</v>
      </c>
      <c r="H45" s="162"/>
      <c r="I45" s="162">
        <v>40000</v>
      </c>
      <c r="J45" s="180"/>
      <c r="K45" s="177"/>
    </row>
    <row r="46" spans="1:13" ht="31.15" customHeight="1">
      <c r="A46" s="154">
        <v>37</v>
      </c>
      <c r="B46" s="181" t="s">
        <v>289</v>
      </c>
      <c r="C46" s="154"/>
      <c r="D46" s="179">
        <v>70000</v>
      </c>
      <c r="E46" s="162" t="s">
        <v>166</v>
      </c>
      <c r="F46" s="162" t="s">
        <v>166</v>
      </c>
      <c r="G46" s="162" t="s">
        <v>166</v>
      </c>
      <c r="H46" s="162"/>
      <c r="I46" s="162">
        <v>40000</v>
      </c>
      <c r="J46" s="180"/>
      <c r="K46" s="177"/>
    </row>
    <row r="47" spans="1:13" ht="31.15" customHeight="1">
      <c r="A47" s="154">
        <v>38</v>
      </c>
      <c r="B47" s="181" t="s">
        <v>290</v>
      </c>
      <c r="C47" s="154"/>
      <c r="D47" s="179">
        <v>250000</v>
      </c>
      <c r="E47" s="162" t="s">
        <v>166</v>
      </c>
      <c r="F47" s="162" t="s">
        <v>166</v>
      </c>
      <c r="G47" s="162" t="s">
        <v>166</v>
      </c>
      <c r="H47" s="162">
        <v>15000</v>
      </c>
      <c r="I47" s="162">
        <v>100000</v>
      </c>
      <c r="J47" s="180"/>
      <c r="K47" s="177"/>
    </row>
    <row r="48" spans="1:13" ht="31.15" customHeight="1">
      <c r="A48" s="154">
        <v>39</v>
      </c>
      <c r="B48" s="181" t="s">
        <v>291</v>
      </c>
      <c r="C48" s="154"/>
      <c r="D48" s="179">
        <v>88932</v>
      </c>
      <c r="E48" s="162" t="s">
        <v>166</v>
      </c>
      <c r="F48" s="162" t="s">
        <v>166</v>
      </c>
      <c r="G48" s="162" t="s">
        <v>166</v>
      </c>
      <c r="H48" s="162">
        <v>5000</v>
      </c>
      <c r="I48" s="162">
        <v>50000</v>
      </c>
      <c r="J48" s="180"/>
      <c r="K48" s="177"/>
    </row>
    <row r="49" spans="1:11" ht="31.15" customHeight="1">
      <c r="A49" s="154">
        <v>40</v>
      </c>
      <c r="B49" s="178" t="s">
        <v>292</v>
      </c>
      <c r="C49" s="154"/>
      <c r="D49" s="179">
        <v>150000</v>
      </c>
      <c r="E49" s="162" t="s">
        <v>166</v>
      </c>
      <c r="F49" s="162" t="s">
        <v>166</v>
      </c>
      <c r="G49" s="162" t="s">
        <v>166</v>
      </c>
      <c r="H49" s="162">
        <v>5000</v>
      </c>
      <c r="I49" s="162">
        <v>45000</v>
      </c>
      <c r="J49" s="180"/>
      <c r="K49" s="177"/>
    </row>
    <row r="50" spans="1:11" ht="31.15" customHeight="1">
      <c r="A50" s="154">
        <v>41</v>
      </c>
      <c r="B50" s="155" t="s">
        <v>293</v>
      </c>
      <c r="C50" s="154"/>
      <c r="D50" s="156" t="s">
        <v>166</v>
      </c>
      <c r="E50" s="156" t="s">
        <v>166</v>
      </c>
      <c r="F50" s="156">
        <v>373382</v>
      </c>
      <c r="G50" s="162" t="s">
        <v>166</v>
      </c>
      <c r="H50" s="156">
        <v>1500000</v>
      </c>
      <c r="I50" s="156">
        <v>1500000</v>
      </c>
      <c r="J50" s="154"/>
      <c r="K50" s="176"/>
    </row>
    <row r="51" spans="1:11" ht="30.75" customHeight="1">
      <c r="A51" s="151" t="s">
        <v>30</v>
      </c>
      <c r="B51" s="182" t="s">
        <v>369</v>
      </c>
      <c r="C51" s="154"/>
      <c r="D51" s="153"/>
      <c r="E51" s="153"/>
      <c r="F51" s="153">
        <v>7493080</v>
      </c>
      <c r="G51" s="153">
        <v>3391894</v>
      </c>
      <c r="H51" s="153">
        <v>7077302</v>
      </c>
      <c r="I51" s="153">
        <v>7785032</v>
      </c>
      <c r="J51" s="284">
        <f>I51/H51*100</f>
        <v>109.99999717406435</v>
      </c>
      <c r="K51" s="285"/>
    </row>
    <row r="52" spans="1:11" ht="30.75" customHeight="1">
      <c r="A52" s="151" t="s">
        <v>43</v>
      </c>
      <c r="B52" s="183" t="s">
        <v>370</v>
      </c>
      <c r="C52" s="151"/>
      <c r="D52" s="153">
        <f>SUM(D53:D56)</f>
        <v>273578814</v>
      </c>
      <c r="E52" s="153">
        <f>SUM(E53:E56)</f>
        <v>212305811.62718022</v>
      </c>
      <c r="F52" s="153">
        <v>25029904</v>
      </c>
      <c r="G52" s="153">
        <v>7220085</v>
      </c>
      <c r="H52" s="153">
        <v>17260583</v>
      </c>
      <c r="I52" s="153">
        <v>14516483</v>
      </c>
      <c r="J52" s="284">
        <f>I52/H52*100</f>
        <v>84.101927495728262</v>
      </c>
      <c r="K52" s="153" t="s">
        <v>391</v>
      </c>
    </row>
    <row r="53" spans="1:11" ht="37.5" customHeight="1">
      <c r="A53" s="154">
        <v>1</v>
      </c>
      <c r="B53" s="155" t="s">
        <v>294</v>
      </c>
      <c r="C53" s="154" t="s">
        <v>295</v>
      </c>
      <c r="D53" s="156">
        <v>224428092</v>
      </c>
      <c r="E53" s="156">
        <v>211784792.625</v>
      </c>
      <c r="F53" s="156">
        <f>1042.461*22000</f>
        <v>22934142</v>
      </c>
      <c r="G53" s="156">
        <f>315205*22.5</f>
        <v>7092112.5</v>
      </c>
      <c r="H53" s="156">
        <f>759000*22.5</f>
        <v>17077500</v>
      </c>
      <c r="I53" s="156">
        <f>254000*22.5</f>
        <v>5715000</v>
      </c>
      <c r="J53" s="184"/>
      <c r="K53" s="156" t="s">
        <v>374</v>
      </c>
    </row>
    <row r="54" spans="1:11" ht="28.15" customHeight="1">
      <c r="A54" s="154">
        <v>2</v>
      </c>
      <c r="B54" s="155" t="s">
        <v>296</v>
      </c>
      <c r="C54" s="154" t="s">
        <v>295</v>
      </c>
      <c r="D54" s="156">
        <v>45927224</v>
      </c>
      <c r="E54" s="156">
        <v>21019.002180218959</v>
      </c>
      <c r="F54" s="156">
        <f>4*22500</f>
        <v>90000</v>
      </c>
      <c r="G54" s="156">
        <f>1033*22.5</f>
        <v>23242.5</v>
      </c>
      <c r="H54" s="156">
        <f>1.24*22500</f>
        <v>27900</v>
      </c>
      <c r="I54" s="156">
        <f>350000*22.5</f>
        <v>7875000</v>
      </c>
      <c r="J54" s="154"/>
      <c r="K54" s="156" t="s">
        <v>372</v>
      </c>
    </row>
    <row r="55" spans="1:11" ht="28.15" customHeight="1">
      <c r="A55" s="154">
        <v>3</v>
      </c>
      <c r="B55" s="155" t="s">
        <v>297</v>
      </c>
      <c r="C55" s="154" t="s">
        <v>295</v>
      </c>
      <c r="D55" s="156">
        <v>1973498</v>
      </c>
      <c r="E55" s="156" t="s">
        <v>166</v>
      </c>
      <c r="F55" s="156">
        <f>0.38*22500</f>
        <v>8550</v>
      </c>
      <c r="G55" s="156">
        <f>0.25*22.5</f>
        <v>5.625</v>
      </c>
      <c r="H55" s="156">
        <f>1.45*22500</f>
        <v>32625</v>
      </c>
      <c r="I55" s="156">
        <f>35000*22.5</f>
        <v>787500</v>
      </c>
      <c r="J55" s="154"/>
      <c r="K55" s="156" t="s">
        <v>373</v>
      </c>
    </row>
    <row r="56" spans="1:11" ht="28.15" customHeight="1">
      <c r="A56" s="185">
        <v>4</v>
      </c>
      <c r="B56" s="186" t="s">
        <v>390</v>
      </c>
      <c r="C56" s="185"/>
      <c r="D56" s="187">
        <v>1250000</v>
      </c>
      <c r="E56" s="187">
        <v>500000</v>
      </c>
      <c r="F56" s="187"/>
      <c r="G56" s="187">
        <v>87500</v>
      </c>
      <c r="H56" s="187">
        <v>122558</v>
      </c>
      <c r="I56" s="187">
        <f>I52-14377500</f>
        <v>138983</v>
      </c>
      <c r="J56" s="185"/>
      <c r="K56" s="187" t="s">
        <v>389</v>
      </c>
    </row>
    <row r="58" spans="1:11" ht="23.45" customHeight="1">
      <c r="A58" s="415"/>
      <c r="B58" s="415"/>
      <c r="C58" s="415"/>
      <c r="D58" s="415"/>
      <c r="E58" s="416"/>
      <c r="F58" s="416"/>
      <c r="H58" s="353"/>
    </row>
    <row r="59" spans="1:11">
      <c r="A59" s="188"/>
      <c r="B59" s="188"/>
      <c r="C59" s="188"/>
      <c r="D59" s="188"/>
      <c r="E59" s="188"/>
      <c r="F59" s="297"/>
    </row>
  </sheetData>
  <mergeCells count="18">
    <mergeCell ref="A58:D58"/>
    <mergeCell ref="E58:F58"/>
    <mergeCell ref="E5:E6"/>
    <mergeCell ref="F5:F6"/>
    <mergeCell ref="G5:G6"/>
    <mergeCell ref="H5:H6"/>
    <mergeCell ref="I5:I6"/>
    <mergeCell ref="J5:J6"/>
    <mergeCell ref="A1:K1"/>
    <mergeCell ref="B2:K2"/>
    <mergeCell ref="A4:A6"/>
    <mergeCell ref="B4:B6"/>
    <mergeCell ref="C4:C6"/>
    <mergeCell ref="D4:D6"/>
    <mergeCell ref="E4:F4"/>
    <mergeCell ref="G4:H4"/>
    <mergeCell ref="I4:J4"/>
    <mergeCell ref="K4:K6"/>
  </mergeCells>
  <printOptions horizontalCentered="1"/>
  <pageMargins left="0.25" right="0.25" top="0.25" bottom="0.25" header="0.5" footer="0.5"/>
  <pageSetup paperSize="9" scale="85" fitToHeight="0" orientation="landscape" r:id="rId1"/>
  <headerFooter differentOddEven="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7"/>
  <sheetViews>
    <sheetView topLeftCell="A22" zoomScaleNormal="100" workbookViewId="0">
      <selection activeCell="D6" sqref="D6"/>
    </sheetView>
  </sheetViews>
  <sheetFormatPr defaultRowHeight="15.75"/>
  <cols>
    <col min="1" max="1" width="4.625" style="237" customWidth="1"/>
    <col min="2" max="2" width="37.375" style="237" customWidth="1"/>
    <col min="3" max="3" width="10.625" style="237" customWidth="1"/>
    <col min="4" max="4" width="13.375" style="237" customWidth="1"/>
    <col min="5" max="5" width="15.25" style="237" customWidth="1"/>
    <col min="6" max="6" width="16" style="237" customWidth="1"/>
    <col min="7" max="7" width="14.125" style="237" customWidth="1"/>
    <col min="8" max="8" width="15.75" style="237" customWidth="1"/>
    <col min="9" max="9" width="15.125" style="237" customWidth="1"/>
    <col min="10" max="10" width="15.625" style="237" customWidth="1"/>
    <col min="11" max="11" width="27.625" style="237" customWidth="1"/>
    <col min="12" max="12" width="23" style="237" customWidth="1"/>
    <col min="13" max="256" width="9" style="237"/>
    <col min="257" max="257" width="4.625" style="237" customWidth="1"/>
    <col min="258" max="258" width="37.375" style="237" customWidth="1"/>
    <col min="259" max="259" width="10.625" style="237" customWidth="1"/>
    <col min="260" max="260" width="13.375" style="237" customWidth="1"/>
    <col min="261" max="261" width="15.25" style="237" customWidth="1"/>
    <col min="262" max="262" width="16" style="237" customWidth="1"/>
    <col min="263" max="263" width="14.125" style="237" customWidth="1"/>
    <col min="264" max="264" width="15.75" style="237" customWidth="1"/>
    <col min="265" max="265" width="15.125" style="237" customWidth="1"/>
    <col min="266" max="266" width="15.625" style="237" customWidth="1"/>
    <col min="267" max="267" width="27.625" style="237" customWidth="1"/>
    <col min="268" max="268" width="23" style="237" customWidth="1"/>
    <col min="269" max="512" width="9" style="237"/>
    <col min="513" max="513" width="4.625" style="237" customWidth="1"/>
    <col min="514" max="514" width="37.375" style="237" customWidth="1"/>
    <col min="515" max="515" width="10.625" style="237" customWidth="1"/>
    <col min="516" max="516" width="13.375" style="237" customWidth="1"/>
    <col min="517" max="517" width="15.25" style="237" customWidth="1"/>
    <col min="518" max="518" width="16" style="237" customWidth="1"/>
    <col min="519" max="519" width="14.125" style="237" customWidth="1"/>
    <col min="520" max="520" width="15.75" style="237" customWidth="1"/>
    <col min="521" max="521" width="15.125" style="237" customWidth="1"/>
    <col min="522" max="522" width="15.625" style="237" customWidth="1"/>
    <col min="523" max="523" width="27.625" style="237" customWidth="1"/>
    <col min="524" max="524" width="23" style="237" customWidth="1"/>
    <col min="525" max="768" width="9" style="237"/>
    <col min="769" max="769" width="4.625" style="237" customWidth="1"/>
    <col min="770" max="770" width="37.375" style="237" customWidth="1"/>
    <col min="771" max="771" width="10.625" style="237" customWidth="1"/>
    <col min="772" max="772" width="13.375" style="237" customWidth="1"/>
    <col min="773" max="773" width="15.25" style="237" customWidth="1"/>
    <col min="774" max="774" width="16" style="237" customWidth="1"/>
    <col min="775" max="775" width="14.125" style="237" customWidth="1"/>
    <col min="776" max="776" width="15.75" style="237" customWidth="1"/>
    <col min="777" max="777" width="15.125" style="237" customWidth="1"/>
    <col min="778" max="778" width="15.625" style="237" customWidth="1"/>
    <col min="779" max="779" width="27.625" style="237" customWidth="1"/>
    <col min="780" max="780" width="23" style="237" customWidth="1"/>
    <col min="781" max="1024" width="9" style="237"/>
    <col min="1025" max="1025" width="4.625" style="237" customWidth="1"/>
    <col min="1026" max="1026" width="37.375" style="237" customWidth="1"/>
    <col min="1027" max="1027" width="10.625" style="237" customWidth="1"/>
    <col min="1028" max="1028" width="13.375" style="237" customWidth="1"/>
    <col min="1029" max="1029" width="15.25" style="237" customWidth="1"/>
    <col min="1030" max="1030" width="16" style="237" customWidth="1"/>
    <col min="1031" max="1031" width="14.125" style="237" customWidth="1"/>
    <col min="1032" max="1032" width="15.75" style="237" customWidth="1"/>
    <col min="1033" max="1033" width="15.125" style="237" customWidth="1"/>
    <col min="1034" max="1034" width="15.625" style="237" customWidth="1"/>
    <col min="1035" max="1035" width="27.625" style="237" customWidth="1"/>
    <col min="1036" max="1036" width="23" style="237" customWidth="1"/>
    <col min="1037" max="1280" width="9" style="237"/>
    <col min="1281" max="1281" width="4.625" style="237" customWidth="1"/>
    <col min="1282" max="1282" width="37.375" style="237" customWidth="1"/>
    <col min="1283" max="1283" width="10.625" style="237" customWidth="1"/>
    <col min="1284" max="1284" width="13.375" style="237" customWidth="1"/>
    <col min="1285" max="1285" width="15.25" style="237" customWidth="1"/>
    <col min="1286" max="1286" width="16" style="237" customWidth="1"/>
    <col min="1287" max="1287" width="14.125" style="237" customWidth="1"/>
    <col min="1288" max="1288" width="15.75" style="237" customWidth="1"/>
    <col min="1289" max="1289" width="15.125" style="237" customWidth="1"/>
    <col min="1290" max="1290" width="15.625" style="237" customWidth="1"/>
    <col min="1291" max="1291" width="27.625" style="237" customWidth="1"/>
    <col min="1292" max="1292" width="23" style="237" customWidth="1"/>
    <col min="1293" max="1536" width="9" style="237"/>
    <col min="1537" max="1537" width="4.625" style="237" customWidth="1"/>
    <col min="1538" max="1538" width="37.375" style="237" customWidth="1"/>
    <col min="1539" max="1539" width="10.625" style="237" customWidth="1"/>
    <col min="1540" max="1540" width="13.375" style="237" customWidth="1"/>
    <col min="1541" max="1541" width="15.25" style="237" customWidth="1"/>
    <col min="1542" max="1542" width="16" style="237" customWidth="1"/>
    <col min="1543" max="1543" width="14.125" style="237" customWidth="1"/>
    <col min="1544" max="1544" width="15.75" style="237" customWidth="1"/>
    <col min="1545" max="1545" width="15.125" style="237" customWidth="1"/>
    <col min="1546" max="1546" width="15.625" style="237" customWidth="1"/>
    <col min="1547" max="1547" width="27.625" style="237" customWidth="1"/>
    <col min="1548" max="1548" width="23" style="237" customWidth="1"/>
    <col min="1549" max="1792" width="9" style="237"/>
    <col min="1793" max="1793" width="4.625" style="237" customWidth="1"/>
    <col min="1794" max="1794" width="37.375" style="237" customWidth="1"/>
    <col min="1795" max="1795" width="10.625" style="237" customWidth="1"/>
    <col min="1796" max="1796" width="13.375" style="237" customWidth="1"/>
    <col min="1797" max="1797" width="15.25" style="237" customWidth="1"/>
    <col min="1798" max="1798" width="16" style="237" customWidth="1"/>
    <col min="1799" max="1799" width="14.125" style="237" customWidth="1"/>
    <col min="1800" max="1800" width="15.75" style="237" customWidth="1"/>
    <col min="1801" max="1801" width="15.125" style="237" customWidth="1"/>
    <col min="1802" max="1802" width="15.625" style="237" customWidth="1"/>
    <col min="1803" max="1803" width="27.625" style="237" customWidth="1"/>
    <col min="1804" max="1804" width="23" style="237" customWidth="1"/>
    <col min="1805" max="2048" width="9" style="237"/>
    <col min="2049" max="2049" width="4.625" style="237" customWidth="1"/>
    <col min="2050" max="2050" width="37.375" style="237" customWidth="1"/>
    <col min="2051" max="2051" width="10.625" style="237" customWidth="1"/>
    <col min="2052" max="2052" width="13.375" style="237" customWidth="1"/>
    <col min="2053" max="2053" width="15.25" style="237" customWidth="1"/>
    <col min="2054" max="2054" width="16" style="237" customWidth="1"/>
    <col min="2055" max="2055" width="14.125" style="237" customWidth="1"/>
    <col min="2056" max="2056" width="15.75" style="237" customWidth="1"/>
    <col min="2057" max="2057" width="15.125" style="237" customWidth="1"/>
    <col min="2058" max="2058" width="15.625" style="237" customWidth="1"/>
    <col min="2059" max="2059" width="27.625" style="237" customWidth="1"/>
    <col min="2060" max="2060" width="23" style="237" customWidth="1"/>
    <col min="2061" max="2304" width="9" style="237"/>
    <col min="2305" max="2305" width="4.625" style="237" customWidth="1"/>
    <col min="2306" max="2306" width="37.375" style="237" customWidth="1"/>
    <col min="2307" max="2307" width="10.625" style="237" customWidth="1"/>
    <col min="2308" max="2308" width="13.375" style="237" customWidth="1"/>
    <col min="2309" max="2309" width="15.25" style="237" customWidth="1"/>
    <col min="2310" max="2310" width="16" style="237" customWidth="1"/>
    <col min="2311" max="2311" width="14.125" style="237" customWidth="1"/>
    <col min="2312" max="2312" width="15.75" style="237" customWidth="1"/>
    <col min="2313" max="2313" width="15.125" style="237" customWidth="1"/>
    <col min="2314" max="2314" width="15.625" style="237" customWidth="1"/>
    <col min="2315" max="2315" width="27.625" style="237" customWidth="1"/>
    <col min="2316" max="2316" width="23" style="237" customWidth="1"/>
    <col min="2317" max="2560" width="9" style="237"/>
    <col min="2561" max="2561" width="4.625" style="237" customWidth="1"/>
    <col min="2562" max="2562" width="37.375" style="237" customWidth="1"/>
    <col min="2563" max="2563" width="10.625" style="237" customWidth="1"/>
    <col min="2564" max="2564" width="13.375" style="237" customWidth="1"/>
    <col min="2565" max="2565" width="15.25" style="237" customWidth="1"/>
    <col min="2566" max="2566" width="16" style="237" customWidth="1"/>
    <col min="2567" max="2567" width="14.125" style="237" customWidth="1"/>
    <col min="2568" max="2568" width="15.75" style="237" customWidth="1"/>
    <col min="2569" max="2569" width="15.125" style="237" customWidth="1"/>
    <col min="2570" max="2570" width="15.625" style="237" customWidth="1"/>
    <col min="2571" max="2571" width="27.625" style="237" customWidth="1"/>
    <col min="2572" max="2572" width="23" style="237" customWidth="1"/>
    <col min="2573" max="2816" width="9" style="237"/>
    <col min="2817" max="2817" width="4.625" style="237" customWidth="1"/>
    <col min="2818" max="2818" width="37.375" style="237" customWidth="1"/>
    <col min="2819" max="2819" width="10.625" style="237" customWidth="1"/>
    <col min="2820" max="2820" width="13.375" style="237" customWidth="1"/>
    <col min="2821" max="2821" width="15.25" style="237" customWidth="1"/>
    <col min="2822" max="2822" width="16" style="237" customWidth="1"/>
    <col min="2823" max="2823" width="14.125" style="237" customWidth="1"/>
    <col min="2824" max="2824" width="15.75" style="237" customWidth="1"/>
    <col min="2825" max="2825" width="15.125" style="237" customWidth="1"/>
    <col min="2826" max="2826" width="15.625" style="237" customWidth="1"/>
    <col min="2827" max="2827" width="27.625" style="237" customWidth="1"/>
    <col min="2828" max="2828" width="23" style="237" customWidth="1"/>
    <col min="2829" max="3072" width="9" style="237"/>
    <col min="3073" max="3073" width="4.625" style="237" customWidth="1"/>
    <col min="3074" max="3074" width="37.375" style="237" customWidth="1"/>
    <col min="3075" max="3075" width="10.625" style="237" customWidth="1"/>
    <col min="3076" max="3076" width="13.375" style="237" customWidth="1"/>
    <col min="3077" max="3077" width="15.25" style="237" customWidth="1"/>
    <col min="3078" max="3078" width="16" style="237" customWidth="1"/>
    <col min="3079" max="3079" width="14.125" style="237" customWidth="1"/>
    <col min="3080" max="3080" width="15.75" style="237" customWidth="1"/>
    <col min="3081" max="3081" width="15.125" style="237" customWidth="1"/>
    <col min="3082" max="3082" width="15.625" style="237" customWidth="1"/>
    <col min="3083" max="3083" width="27.625" style="237" customWidth="1"/>
    <col min="3084" max="3084" width="23" style="237" customWidth="1"/>
    <col min="3085" max="3328" width="9" style="237"/>
    <col min="3329" max="3329" width="4.625" style="237" customWidth="1"/>
    <col min="3330" max="3330" width="37.375" style="237" customWidth="1"/>
    <col min="3331" max="3331" width="10.625" style="237" customWidth="1"/>
    <col min="3332" max="3332" width="13.375" style="237" customWidth="1"/>
    <col min="3333" max="3333" width="15.25" style="237" customWidth="1"/>
    <col min="3334" max="3334" width="16" style="237" customWidth="1"/>
    <col min="3335" max="3335" width="14.125" style="237" customWidth="1"/>
    <col min="3336" max="3336" width="15.75" style="237" customWidth="1"/>
    <col min="3337" max="3337" width="15.125" style="237" customWidth="1"/>
    <col min="3338" max="3338" width="15.625" style="237" customWidth="1"/>
    <col min="3339" max="3339" width="27.625" style="237" customWidth="1"/>
    <col min="3340" max="3340" width="23" style="237" customWidth="1"/>
    <col min="3341" max="3584" width="9" style="237"/>
    <col min="3585" max="3585" width="4.625" style="237" customWidth="1"/>
    <col min="3586" max="3586" width="37.375" style="237" customWidth="1"/>
    <col min="3587" max="3587" width="10.625" style="237" customWidth="1"/>
    <col min="3588" max="3588" width="13.375" style="237" customWidth="1"/>
    <col min="3589" max="3589" width="15.25" style="237" customWidth="1"/>
    <col min="3590" max="3590" width="16" style="237" customWidth="1"/>
    <col min="3591" max="3591" width="14.125" style="237" customWidth="1"/>
    <col min="3592" max="3592" width="15.75" style="237" customWidth="1"/>
    <col min="3593" max="3593" width="15.125" style="237" customWidth="1"/>
    <col min="3594" max="3594" width="15.625" style="237" customWidth="1"/>
    <col min="3595" max="3595" width="27.625" style="237" customWidth="1"/>
    <col min="3596" max="3596" width="23" style="237" customWidth="1"/>
    <col min="3597" max="3840" width="9" style="237"/>
    <col min="3841" max="3841" width="4.625" style="237" customWidth="1"/>
    <col min="3842" max="3842" width="37.375" style="237" customWidth="1"/>
    <col min="3843" max="3843" width="10.625" style="237" customWidth="1"/>
    <col min="3844" max="3844" width="13.375" style="237" customWidth="1"/>
    <col min="3845" max="3845" width="15.25" style="237" customWidth="1"/>
    <col min="3846" max="3846" width="16" style="237" customWidth="1"/>
    <col min="3847" max="3847" width="14.125" style="237" customWidth="1"/>
    <col min="3848" max="3848" width="15.75" style="237" customWidth="1"/>
    <col min="3849" max="3849" width="15.125" style="237" customWidth="1"/>
    <col min="3850" max="3850" width="15.625" style="237" customWidth="1"/>
    <col min="3851" max="3851" width="27.625" style="237" customWidth="1"/>
    <col min="3852" max="3852" width="23" style="237" customWidth="1"/>
    <col min="3853" max="4096" width="9" style="237"/>
    <col min="4097" max="4097" width="4.625" style="237" customWidth="1"/>
    <col min="4098" max="4098" width="37.375" style="237" customWidth="1"/>
    <col min="4099" max="4099" width="10.625" style="237" customWidth="1"/>
    <col min="4100" max="4100" width="13.375" style="237" customWidth="1"/>
    <col min="4101" max="4101" width="15.25" style="237" customWidth="1"/>
    <col min="4102" max="4102" width="16" style="237" customWidth="1"/>
    <col min="4103" max="4103" width="14.125" style="237" customWidth="1"/>
    <col min="4104" max="4104" width="15.75" style="237" customWidth="1"/>
    <col min="4105" max="4105" width="15.125" style="237" customWidth="1"/>
    <col min="4106" max="4106" width="15.625" style="237" customWidth="1"/>
    <col min="4107" max="4107" width="27.625" style="237" customWidth="1"/>
    <col min="4108" max="4108" width="23" style="237" customWidth="1"/>
    <col min="4109" max="4352" width="9" style="237"/>
    <col min="4353" max="4353" width="4.625" style="237" customWidth="1"/>
    <col min="4354" max="4354" width="37.375" style="237" customWidth="1"/>
    <col min="4355" max="4355" width="10.625" style="237" customWidth="1"/>
    <col min="4356" max="4356" width="13.375" style="237" customWidth="1"/>
    <col min="4357" max="4357" width="15.25" style="237" customWidth="1"/>
    <col min="4358" max="4358" width="16" style="237" customWidth="1"/>
    <col min="4359" max="4359" width="14.125" style="237" customWidth="1"/>
    <col min="4360" max="4360" width="15.75" style="237" customWidth="1"/>
    <col min="4361" max="4361" width="15.125" style="237" customWidth="1"/>
    <col min="4362" max="4362" width="15.625" style="237" customWidth="1"/>
    <col min="4363" max="4363" width="27.625" style="237" customWidth="1"/>
    <col min="4364" max="4364" width="23" style="237" customWidth="1"/>
    <col min="4365" max="4608" width="9" style="237"/>
    <col min="4609" max="4609" width="4.625" style="237" customWidth="1"/>
    <col min="4610" max="4610" width="37.375" style="237" customWidth="1"/>
    <col min="4611" max="4611" width="10.625" style="237" customWidth="1"/>
    <col min="4612" max="4612" width="13.375" style="237" customWidth="1"/>
    <col min="4613" max="4613" width="15.25" style="237" customWidth="1"/>
    <col min="4614" max="4614" width="16" style="237" customWidth="1"/>
    <col min="4615" max="4615" width="14.125" style="237" customWidth="1"/>
    <col min="4616" max="4616" width="15.75" style="237" customWidth="1"/>
    <col min="4617" max="4617" width="15.125" style="237" customWidth="1"/>
    <col min="4618" max="4618" width="15.625" style="237" customWidth="1"/>
    <col min="4619" max="4619" width="27.625" style="237" customWidth="1"/>
    <col min="4620" max="4620" width="23" style="237" customWidth="1"/>
    <col min="4621" max="4864" width="9" style="237"/>
    <col min="4865" max="4865" width="4.625" style="237" customWidth="1"/>
    <col min="4866" max="4866" width="37.375" style="237" customWidth="1"/>
    <col min="4867" max="4867" width="10.625" style="237" customWidth="1"/>
    <col min="4868" max="4868" width="13.375" style="237" customWidth="1"/>
    <col min="4869" max="4869" width="15.25" style="237" customWidth="1"/>
    <col min="4870" max="4870" width="16" style="237" customWidth="1"/>
    <col min="4871" max="4871" width="14.125" style="237" customWidth="1"/>
    <col min="4872" max="4872" width="15.75" style="237" customWidth="1"/>
    <col min="4873" max="4873" width="15.125" style="237" customWidth="1"/>
    <col min="4874" max="4874" width="15.625" style="237" customWidth="1"/>
    <col min="4875" max="4875" width="27.625" style="237" customWidth="1"/>
    <col min="4876" max="4876" width="23" style="237" customWidth="1"/>
    <col min="4877" max="5120" width="9" style="237"/>
    <col min="5121" max="5121" width="4.625" style="237" customWidth="1"/>
    <col min="5122" max="5122" width="37.375" style="237" customWidth="1"/>
    <col min="5123" max="5123" width="10.625" style="237" customWidth="1"/>
    <col min="5124" max="5124" width="13.375" style="237" customWidth="1"/>
    <col min="5125" max="5125" width="15.25" style="237" customWidth="1"/>
    <col min="5126" max="5126" width="16" style="237" customWidth="1"/>
    <col min="5127" max="5127" width="14.125" style="237" customWidth="1"/>
    <col min="5128" max="5128" width="15.75" style="237" customWidth="1"/>
    <col min="5129" max="5129" width="15.125" style="237" customWidth="1"/>
    <col min="5130" max="5130" width="15.625" style="237" customWidth="1"/>
    <col min="5131" max="5131" width="27.625" style="237" customWidth="1"/>
    <col min="5132" max="5132" width="23" style="237" customWidth="1"/>
    <col min="5133" max="5376" width="9" style="237"/>
    <col min="5377" max="5377" width="4.625" style="237" customWidth="1"/>
    <col min="5378" max="5378" width="37.375" style="237" customWidth="1"/>
    <col min="5379" max="5379" width="10.625" style="237" customWidth="1"/>
    <col min="5380" max="5380" width="13.375" style="237" customWidth="1"/>
    <col min="5381" max="5381" width="15.25" style="237" customWidth="1"/>
    <col min="5382" max="5382" width="16" style="237" customWidth="1"/>
    <col min="5383" max="5383" width="14.125" style="237" customWidth="1"/>
    <col min="5384" max="5384" width="15.75" style="237" customWidth="1"/>
    <col min="5385" max="5385" width="15.125" style="237" customWidth="1"/>
    <col min="5386" max="5386" width="15.625" style="237" customWidth="1"/>
    <col min="5387" max="5387" width="27.625" style="237" customWidth="1"/>
    <col min="5388" max="5388" width="23" style="237" customWidth="1"/>
    <col min="5389" max="5632" width="9" style="237"/>
    <col min="5633" max="5633" width="4.625" style="237" customWidth="1"/>
    <col min="5634" max="5634" width="37.375" style="237" customWidth="1"/>
    <col min="5635" max="5635" width="10.625" style="237" customWidth="1"/>
    <col min="5636" max="5636" width="13.375" style="237" customWidth="1"/>
    <col min="5637" max="5637" width="15.25" style="237" customWidth="1"/>
    <col min="5638" max="5638" width="16" style="237" customWidth="1"/>
    <col min="5639" max="5639" width="14.125" style="237" customWidth="1"/>
    <col min="5640" max="5640" width="15.75" style="237" customWidth="1"/>
    <col min="5641" max="5641" width="15.125" style="237" customWidth="1"/>
    <col min="5642" max="5642" width="15.625" style="237" customWidth="1"/>
    <col min="5643" max="5643" width="27.625" style="237" customWidth="1"/>
    <col min="5644" max="5644" width="23" style="237" customWidth="1"/>
    <col min="5645" max="5888" width="9" style="237"/>
    <col min="5889" max="5889" width="4.625" style="237" customWidth="1"/>
    <col min="5890" max="5890" width="37.375" style="237" customWidth="1"/>
    <col min="5891" max="5891" width="10.625" style="237" customWidth="1"/>
    <col min="5892" max="5892" width="13.375" style="237" customWidth="1"/>
    <col min="5893" max="5893" width="15.25" style="237" customWidth="1"/>
    <col min="5894" max="5894" width="16" style="237" customWidth="1"/>
    <col min="5895" max="5895" width="14.125" style="237" customWidth="1"/>
    <col min="5896" max="5896" width="15.75" style="237" customWidth="1"/>
    <col min="5897" max="5897" width="15.125" style="237" customWidth="1"/>
    <col min="5898" max="5898" width="15.625" style="237" customWidth="1"/>
    <col min="5899" max="5899" width="27.625" style="237" customWidth="1"/>
    <col min="5900" max="5900" width="23" style="237" customWidth="1"/>
    <col min="5901" max="6144" width="9" style="237"/>
    <col min="6145" max="6145" width="4.625" style="237" customWidth="1"/>
    <col min="6146" max="6146" width="37.375" style="237" customWidth="1"/>
    <col min="6147" max="6147" width="10.625" style="237" customWidth="1"/>
    <col min="6148" max="6148" width="13.375" style="237" customWidth="1"/>
    <col min="6149" max="6149" width="15.25" style="237" customWidth="1"/>
    <col min="6150" max="6150" width="16" style="237" customWidth="1"/>
    <col min="6151" max="6151" width="14.125" style="237" customWidth="1"/>
    <col min="6152" max="6152" width="15.75" style="237" customWidth="1"/>
    <col min="6153" max="6153" width="15.125" style="237" customWidth="1"/>
    <col min="6154" max="6154" width="15.625" style="237" customWidth="1"/>
    <col min="6155" max="6155" width="27.625" style="237" customWidth="1"/>
    <col min="6156" max="6156" width="23" style="237" customWidth="1"/>
    <col min="6157" max="6400" width="9" style="237"/>
    <col min="6401" max="6401" width="4.625" style="237" customWidth="1"/>
    <col min="6402" max="6402" width="37.375" style="237" customWidth="1"/>
    <col min="6403" max="6403" width="10.625" style="237" customWidth="1"/>
    <col min="6404" max="6404" width="13.375" style="237" customWidth="1"/>
    <col min="6405" max="6405" width="15.25" style="237" customWidth="1"/>
    <col min="6406" max="6406" width="16" style="237" customWidth="1"/>
    <col min="6407" max="6407" width="14.125" style="237" customWidth="1"/>
    <col min="6408" max="6408" width="15.75" style="237" customWidth="1"/>
    <col min="6409" max="6409" width="15.125" style="237" customWidth="1"/>
    <col min="6410" max="6410" width="15.625" style="237" customWidth="1"/>
    <col min="6411" max="6411" width="27.625" style="237" customWidth="1"/>
    <col min="6412" max="6412" width="23" style="237" customWidth="1"/>
    <col min="6413" max="6656" width="9" style="237"/>
    <col min="6657" max="6657" width="4.625" style="237" customWidth="1"/>
    <col min="6658" max="6658" width="37.375" style="237" customWidth="1"/>
    <col min="6659" max="6659" width="10.625" style="237" customWidth="1"/>
    <col min="6660" max="6660" width="13.375" style="237" customWidth="1"/>
    <col min="6661" max="6661" width="15.25" style="237" customWidth="1"/>
    <col min="6662" max="6662" width="16" style="237" customWidth="1"/>
    <col min="6663" max="6663" width="14.125" style="237" customWidth="1"/>
    <col min="6664" max="6664" width="15.75" style="237" customWidth="1"/>
    <col min="6665" max="6665" width="15.125" style="237" customWidth="1"/>
    <col min="6666" max="6666" width="15.625" style="237" customWidth="1"/>
    <col min="6667" max="6667" width="27.625" style="237" customWidth="1"/>
    <col min="6668" max="6668" width="23" style="237" customWidth="1"/>
    <col min="6669" max="6912" width="9" style="237"/>
    <col min="6913" max="6913" width="4.625" style="237" customWidth="1"/>
    <col min="6914" max="6914" width="37.375" style="237" customWidth="1"/>
    <col min="6915" max="6915" width="10.625" style="237" customWidth="1"/>
    <col min="6916" max="6916" width="13.375" style="237" customWidth="1"/>
    <col min="6917" max="6917" width="15.25" style="237" customWidth="1"/>
    <col min="6918" max="6918" width="16" style="237" customWidth="1"/>
    <col min="6919" max="6919" width="14.125" style="237" customWidth="1"/>
    <col min="6920" max="6920" width="15.75" style="237" customWidth="1"/>
    <col min="6921" max="6921" width="15.125" style="237" customWidth="1"/>
    <col min="6922" max="6922" width="15.625" style="237" customWidth="1"/>
    <col min="6923" max="6923" width="27.625" style="237" customWidth="1"/>
    <col min="6924" max="6924" width="23" style="237" customWidth="1"/>
    <col min="6925" max="7168" width="9" style="237"/>
    <col min="7169" max="7169" width="4.625" style="237" customWidth="1"/>
    <col min="7170" max="7170" width="37.375" style="237" customWidth="1"/>
    <col min="7171" max="7171" width="10.625" style="237" customWidth="1"/>
    <col min="7172" max="7172" width="13.375" style="237" customWidth="1"/>
    <col min="7173" max="7173" width="15.25" style="237" customWidth="1"/>
    <col min="7174" max="7174" width="16" style="237" customWidth="1"/>
    <col min="7175" max="7175" width="14.125" style="237" customWidth="1"/>
    <col min="7176" max="7176" width="15.75" style="237" customWidth="1"/>
    <col min="7177" max="7177" width="15.125" style="237" customWidth="1"/>
    <col min="7178" max="7178" width="15.625" style="237" customWidth="1"/>
    <col min="7179" max="7179" width="27.625" style="237" customWidth="1"/>
    <col min="7180" max="7180" width="23" style="237" customWidth="1"/>
    <col min="7181" max="7424" width="9" style="237"/>
    <col min="7425" max="7425" width="4.625" style="237" customWidth="1"/>
    <col min="7426" max="7426" width="37.375" style="237" customWidth="1"/>
    <col min="7427" max="7427" width="10.625" style="237" customWidth="1"/>
    <col min="7428" max="7428" width="13.375" style="237" customWidth="1"/>
    <col min="7429" max="7429" width="15.25" style="237" customWidth="1"/>
    <col min="7430" max="7430" width="16" style="237" customWidth="1"/>
    <col min="7431" max="7431" width="14.125" style="237" customWidth="1"/>
    <col min="7432" max="7432" width="15.75" style="237" customWidth="1"/>
    <col min="7433" max="7433" width="15.125" style="237" customWidth="1"/>
    <col min="7434" max="7434" width="15.625" style="237" customWidth="1"/>
    <col min="7435" max="7435" width="27.625" style="237" customWidth="1"/>
    <col min="7436" max="7436" width="23" style="237" customWidth="1"/>
    <col min="7437" max="7680" width="9" style="237"/>
    <col min="7681" max="7681" width="4.625" style="237" customWidth="1"/>
    <col min="7682" max="7682" width="37.375" style="237" customWidth="1"/>
    <col min="7683" max="7683" width="10.625" style="237" customWidth="1"/>
    <col min="7684" max="7684" width="13.375" style="237" customWidth="1"/>
    <col min="7685" max="7685" width="15.25" style="237" customWidth="1"/>
    <col min="7686" max="7686" width="16" style="237" customWidth="1"/>
    <col min="7687" max="7687" width="14.125" style="237" customWidth="1"/>
    <col min="7688" max="7688" width="15.75" style="237" customWidth="1"/>
    <col min="7689" max="7689" width="15.125" style="237" customWidth="1"/>
    <col min="7690" max="7690" width="15.625" style="237" customWidth="1"/>
    <col min="7691" max="7691" width="27.625" style="237" customWidth="1"/>
    <col min="7692" max="7692" width="23" style="237" customWidth="1"/>
    <col min="7693" max="7936" width="9" style="237"/>
    <col min="7937" max="7937" width="4.625" style="237" customWidth="1"/>
    <col min="7938" max="7938" width="37.375" style="237" customWidth="1"/>
    <col min="7939" max="7939" width="10.625" style="237" customWidth="1"/>
    <col min="7940" max="7940" width="13.375" style="237" customWidth="1"/>
    <col min="7941" max="7941" width="15.25" style="237" customWidth="1"/>
    <col min="7942" max="7942" width="16" style="237" customWidth="1"/>
    <col min="7943" max="7943" width="14.125" style="237" customWidth="1"/>
    <col min="7944" max="7944" width="15.75" style="237" customWidth="1"/>
    <col min="7945" max="7945" width="15.125" style="237" customWidth="1"/>
    <col min="7946" max="7946" width="15.625" style="237" customWidth="1"/>
    <col min="7947" max="7947" width="27.625" style="237" customWidth="1"/>
    <col min="7948" max="7948" width="23" style="237" customWidth="1"/>
    <col min="7949" max="8192" width="9" style="237"/>
    <col min="8193" max="8193" width="4.625" style="237" customWidth="1"/>
    <col min="8194" max="8194" width="37.375" style="237" customWidth="1"/>
    <col min="8195" max="8195" width="10.625" style="237" customWidth="1"/>
    <col min="8196" max="8196" width="13.375" style="237" customWidth="1"/>
    <col min="8197" max="8197" width="15.25" style="237" customWidth="1"/>
    <col min="8198" max="8198" width="16" style="237" customWidth="1"/>
    <col min="8199" max="8199" width="14.125" style="237" customWidth="1"/>
    <col min="8200" max="8200" width="15.75" style="237" customWidth="1"/>
    <col min="8201" max="8201" width="15.125" style="237" customWidth="1"/>
    <col min="8202" max="8202" width="15.625" style="237" customWidth="1"/>
    <col min="8203" max="8203" width="27.625" style="237" customWidth="1"/>
    <col min="8204" max="8204" width="23" style="237" customWidth="1"/>
    <col min="8205" max="8448" width="9" style="237"/>
    <col min="8449" max="8449" width="4.625" style="237" customWidth="1"/>
    <col min="8450" max="8450" width="37.375" style="237" customWidth="1"/>
    <col min="8451" max="8451" width="10.625" style="237" customWidth="1"/>
    <col min="8452" max="8452" width="13.375" style="237" customWidth="1"/>
    <col min="8453" max="8453" width="15.25" style="237" customWidth="1"/>
    <col min="8454" max="8454" width="16" style="237" customWidth="1"/>
    <col min="8455" max="8455" width="14.125" style="237" customWidth="1"/>
    <col min="8456" max="8456" width="15.75" style="237" customWidth="1"/>
    <col min="8457" max="8457" width="15.125" style="237" customWidth="1"/>
    <col min="8458" max="8458" width="15.625" style="237" customWidth="1"/>
    <col min="8459" max="8459" width="27.625" style="237" customWidth="1"/>
    <col min="8460" max="8460" width="23" style="237" customWidth="1"/>
    <col min="8461" max="8704" width="9" style="237"/>
    <col min="8705" max="8705" width="4.625" style="237" customWidth="1"/>
    <col min="8706" max="8706" width="37.375" style="237" customWidth="1"/>
    <col min="8707" max="8707" width="10.625" style="237" customWidth="1"/>
    <col min="8708" max="8708" width="13.375" style="237" customWidth="1"/>
    <col min="8709" max="8709" width="15.25" style="237" customWidth="1"/>
    <col min="8710" max="8710" width="16" style="237" customWidth="1"/>
    <col min="8711" max="8711" width="14.125" style="237" customWidth="1"/>
    <col min="8712" max="8712" width="15.75" style="237" customWidth="1"/>
    <col min="8713" max="8713" width="15.125" style="237" customWidth="1"/>
    <col min="8714" max="8714" width="15.625" style="237" customWidth="1"/>
    <col min="8715" max="8715" width="27.625" style="237" customWidth="1"/>
    <col min="8716" max="8716" width="23" style="237" customWidth="1"/>
    <col min="8717" max="8960" width="9" style="237"/>
    <col min="8961" max="8961" width="4.625" style="237" customWidth="1"/>
    <col min="8962" max="8962" width="37.375" style="237" customWidth="1"/>
    <col min="8963" max="8963" width="10.625" style="237" customWidth="1"/>
    <col min="8964" max="8964" width="13.375" style="237" customWidth="1"/>
    <col min="8965" max="8965" width="15.25" style="237" customWidth="1"/>
    <col min="8966" max="8966" width="16" style="237" customWidth="1"/>
    <col min="8967" max="8967" width="14.125" style="237" customWidth="1"/>
    <col min="8968" max="8968" width="15.75" style="237" customWidth="1"/>
    <col min="8969" max="8969" width="15.125" style="237" customWidth="1"/>
    <col min="8970" max="8970" width="15.625" style="237" customWidth="1"/>
    <col min="8971" max="8971" width="27.625" style="237" customWidth="1"/>
    <col min="8972" max="8972" width="23" style="237" customWidth="1"/>
    <col min="8973" max="9216" width="9" style="237"/>
    <col min="9217" max="9217" width="4.625" style="237" customWidth="1"/>
    <col min="9218" max="9218" width="37.375" style="237" customWidth="1"/>
    <col min="9219" max="9219" width="10.625" style="237" customWidth="1"/>
    <col min="9220" max="9220" width="13.375" style="237" customWidth="1"/>
    <col min="9221" max="9221" width="15.25" style="237" customWidth="1"/>
    <col min="9222" max="9222" width="16" style="237" customWidth="1"/>
    <col min="9223" max="9223" width="14.125" style="237" customWidth="1"/>
    <col min="9224" max="9224" width="15.75" style="237" customWidth="1"/>
    <col min="9225" max="9225" width="15.125" style="237" customWidth="1"/>
    <col min="9226" max="9226" width="15.625" style="237" customWidth="1"/>
    <col min="9227" max="9227" width="27.625" style="237" customWidth="1"/>
    <col min="9228" max="9228" width="23" style="237" customWidth="1"/>
    <col min="9229" max="9472" width="9" style="237"/>
    <col min="9473" max="9473" width="4.625" style="237" customWidth="1"/>
    <col min="9474" max="9474" width="37.375" style="237" customWidth="1"/>
    <col min="9475" max="9475" width="10.625" style="237" customWidth="1"/>
    <col min="9476" max="9476" width="13.375" style="237" customWidth="1"/>
    <col min="9477" max="9477" width="15.25" style="237" customWidth="1"/>
    <col min="9478" max="9478" width="16" style="237" customWidth="1"/>
    <col min="9479" max="9479" width="14.125" style="237" customWidth="1"/>
    <col min="9480" max="9480" width="15.75" style="237" customWidth="1"/>
    <col min="9481" max="9481" width="15.125" style="237" customWidth="1"/>
    <col min="9482" max="9482" width="15.625" style="237" customWidth="1"/>
    <col min="9483" max="9483" width="27.625" style="237" customWidth="1"/>
    <col min="9484" max="9484" width="23" style="237" customWidth="1"/>
    <col min="9485" max="9728" width="9" style="237"/>
    <col min="9729" max="9729" width="4.625" style="237" customWidth="1"/>
    <col min="9730" max="9730" width="37.375" style="237" customWidth="1"/>
    <col min="9731" max="9731" width="10.625" style="237" customWidth="1"/>
    <col min="9732" max="9732" width="13.375" style="237" customWidth="1"/>
    <col min="9733" max="9733" width="15.25" style="237" customWidth="1"/>
    <col min="9734" max="9734" width="16" style="237" customWidth="1"/>
    <col min="9735" max="9735" width="14.125" style="237" customWidth="1"/>
    <col min="9736" max="9736" width="15.75" style="237" customWidth="1"/>
    <col min="9737" max="9737" width="15.125" style="237" customWidth="1"/>
    <col min="9738" max="9738" width="15.625" style="237" customWidth="1"/>
    <col min="9739" max="9739" width="27.625" style="237" customWidth="1"/>
    <col min="9740" max="9740" width="23" style="237" customWidth="1"/>
    <col min="9741" max="9984" width="9" style="237"/>
    <col min="9985" max="9985" width="4.625" style="237" customWidth="1"/>
    <col min="9986" max="9986" width="37.375" style="237" customWidth="1"/>
    <col min="9987" max="9987" width="10.625" style="237" customWidth="1"/>
    <col min="9988" max="9988" width="13.375" style="237" customWidth="1"/>
    <col min="9989" max="9989" width="15.25" style="237" customWidth="1"/>
    <col min="9990" max="9990" width="16" style="237" customWidth="1"/>
    <col min="9991" max="9991" width="14.125" style="237" customWidth="1"/>
    <col min="9992" max="9992" width="15.75" style="237" customWidth="1"/>
    <col min="9993" max="9993" width="15.125" style="237" customWidth="1"/>
    <col min="9994" max="9994" width="15.625" style="237" customWidth="1"/>
    <col min="9995" max="9995" width="27.625" style="237" customWidth="1"/>
    <col min="9996" max="9996" width="23" style="237" customWidth="1"/>
    <col min="9997" max="10240" width="9" style="237"/>
    <col min="10241" max="10241" width="4.625" style="237" customWidth="1"/>
    <col min="10242" max="10242" width="37.375" style="237" customWidth="1"/>
    <col min="10243" max="10243" width="10.625" style="237" customWidth="1"/>
    <col min="10244" max="10244" width="13.375" style="237" customWidth="1"/>
    <col min="10245" max="10245" width="15.25" style="237" customWidth="1"/>
    <col min="10246" max="10246" width="16" style="237" customWidth="1"/>
    <col min="10247" max="10247" width="14.125" style="237" customWidth="1"/>
    <col min="10248" max="10248" width="15.75" style="237" customWidth="1"/>
    <col min="10249" max="10249" width="15.125" style="237" customWidth="1"/>
    <col min="10250" max="10250" width="15.625" style="237" customWidth="1"/>
    <col min="10251" max="10251" width="27.625" style="237" customWidth="1"/>
    <col min="10252" max="10252" width="23" style="237" customWidth="1"/>
    <col min="10253" max="10496" width="9" style="237"/>
    <col min="10497" max="10497" width="4.625" style="237" customWidth="1"/>
    <col min="10498" max="10498" width="37.375" style="237" customWidth="1"/>
    <col min="10499" max="10499" width="10.625" style="237" customWidth="1"/>
    <col min="10500" max="10500" width="13.375" style="237" customWidth="1"/>
    <col min="10501" max="10501" width="15.25" style="237" customWidth="1"/>
    <col min="10502" max="10502" width="16" style="237" customWidth="1"/>
    <col min="10503" max="10503" width="14.125" style="237" customWidth="1"/>
    <col min="10504" max="10504" width="15.75" style="237" customWidth="1"/>
    <col min="10505" max="10505" width="15.125" style="237" customWidth="1"/>
    <col min="10506" max="10506" width="15.625" style="237" customWidth="1"/>
    <col min="10507" max="10507" width="27.625" style="237" customWidth="1"/>
    <col min="10508" max="10508" width="23" style="237" customWidth="1"/>
    <col min="10509" max="10752" width="9" style="237"/>
    <col min="10753" max="10753" width="4.625" style="237" customWidth="1"/>
    <col min="10754" max="10754" width="37.375" style="237" customWidth="1"/>
    <col min="10755" max="10755" width="10.625" style="237" customWidth="1"/>
    <col min="10756" max="10756" width="13.375" style="237" customWidth="1"/>
    <col min="10757" max="10757" width="15.25" style="237" customWidth="1"/>
    <col min="10758" max="10758" width="16" style="237" customWidth="1"/>
    <col min="10759" max="10759" width="14.125" style="237" customWidth="1"/>
    <col min="10760" max="10760" width="15.75" style="237" customWidth="1"/>
    <col min="10761" max="10761" width="15.125" style="237" customWidth="1"/>
    <col min="10762" max="10762" width="15.625" style="237" customWidth="1"/>
    <col min="10763" max="10763" width="27.625" style="237" customWidth="1"/>
    <col min="10764" max="10764" width="23" style="237" customWidth="1"/>
    <col min="10765" max="11008" width="9" style="237"/>
    <col min="11009" max="11009" width="4.625" style="237" customWidth="1"/>
    <col min="11010" max="11010" width="37.375" style="237" customWidth="1"/>
    <col min="11011" max="11011" width="10.625" style="237" customWidth="1"/>
    <col min="11012" max="11012" width="13.375" style="237" customWidth="1"/>
    <col min="11013" max="11013" width="15.25" style="237" customWidth="1"/>
    <col min="11014" max="11014" width="16" style="237" customWidth="1"/>
    <col min="11015" max="11015" width="14.125" style="237" customWidth="1"/>
    <col min="11016" max="11016" width="15.75" style="237" customWidth="1"/>
    <col min="11017" max="11017" width="15.125" style="237" customWidth="1"/>
    <col min="11018" max="11018" width="15.625" style="237" customWidth="1"/>
    <col min="11019" max="11019" width="27.625" style="237" customWidth="1"/>
    <col min="11020" max="11020" width="23" style="237" customWidth="1"/>
    <col min="11021" max="11264" width="9" style="237"/>
    <col min="11265" max="11265" width="4.625" style="237" customWidth="1"/>
    <col min="11266" max="11266" width="37.375" style="237" customWidth="1"/>
    <col min="11267" max="11267" width="10.625" style="237" customWidth="1"/>
    <col min="11268" max="11268" width="13.375" style="237" customWidth="1"/>
    <col min="11269" max="11269" width="15.25" style="237" customWidth="1"/>
    <col min="11270" max="11270" width="16" style="237" customWidth="1"/>
    <col min="11271" max="11271" width="14.125" style="237" customWidth="1"/>
    <col min="11272" max="11272" width="15.75" style="237" customWidth="1"/>
    <col min="11273" max="11273" width="15.125" style="237" customWidth="1"/>
    <col min="11274" max="11274" width="15.625" style="237" customWidth="1"/>
    <col min="11275" max="11275" width="27.625" style="237" customWidth="1"/>
    <col min="11276" max="11276" width="23" style="237" customWidth="1"/>
    <col min="11277" max="11520" width="9" style="237"/>
    <col min="11521" max="11521" width="4.625" style="237" customWidth="1"/>
    <col min="11522" max="11522" width="37.375" style="237" customWidth="1"/>
    <col min="11523" max="11523" width="10.625" style="237" customWidth="1"/>
    <col min="11524" max="11524" width="13.375" style="237" customWidth="1"/>
    <col min="11525" max="11525" width="15.25" style="237" customWidth="1"/>
    <col min="11526" max="11526" width="16" style="237" customWidth="1"/>
    <col min="11527" max="11527" width="14.125" style="237" customWidth="1"/>
    <col min="11528" max="11528" width="15.75" style="237" customWidth="1"/>
    <col min="11529" max="11529" width="15.125" style="237" customWidth="1"/>
    <col min="11530" max="11530" width="15.625" style="237" customWidth="1"/>
    <col min="11531" max="11531" width="27.625" style="237" customWidth="1"/>
    <col min="11532" max="11532" width="23" style="237" customWidth="1"/>
    <col min="11533" max="11776" width="9" style="237"/>
    <col min="11777" max="11777" width="4.625" style="237" customWidth="1"/>
    <col min="11778" max="11778" width="37.375" style="237" customWidth="1"/>
    <col min="11779" max="11779" width="10.625" style="237" customWidth="1"/>
    <col min="11780" max="11780" width="13.375" style="237" customWidth="1"/>
    <col min="11781" max="11781" width="15.25" style="237" customWidth="1"/>
    <col min="11782" max="11782" width="16" style="237" customWidth="1"/>
    <col min="11783" max="11783" width="14.125" style="237" customWidth="1"/>
    <col min="11784" max="11784" width="15.75" style="237" customWidth="1"/>
    <col min="11785" max="11785" width="15.125" style="237" customWidth="1"/>
    <col min="11786" max="11786" width="15.625" style="237" customWidth="1"/>
    <col min="11787" max="11787" width="27.625" style="237" customWidth="1"/>
    <col min="11788" max="11788" width="23" style="237" customWidth="1"/>
    <col min="11789" max="12032" width="9" style="237"/>
    <col min="12033" max="12033" width="4.625" style="237" customWidth="1"/>
    <col min="12034" max="12034" width="37.375" style="237" customWidth="1"/>
    <col min="12035" max="12035" width="10.625" style="237" customWidth="1"/>
    <col min="12036" max="12036" width="13.375" style="237" customWidth="1"/>
    <col min="12037" max="12037" width="15.25" style="237" customWidth="1"/>
    <col min="12038" max="12038" width="16" style="237" customWidth="1"/>
    <col min="12039" max="12039" width="14.125" style="237" customWidth="1"/>
    <col min="12040" max="12040" width="15.75" style="237" customWidth="1"/>
    <col min="12041" max="12041" width="15.125" style="237" customWidth="1"/>
    <col min="12042" max="12042" width="15.625" style="237" customWidth="1"/>
    <col min="12043" max="12043" width="27.625" style="237" customWidth="1"/>
    <col min="12044" max="12044" width="23" style="237" customWidth="1"/>
    <col min="12045" max="12288" width="9" style="237"/>
    <col min="12289" max="12289" width="4.625" style="237" customWidth="1"/>
    <col min="12290" max="12290" width="37.375" style="237" customWidth="1"/>
    <col min="12291" max="12291" width="10.625" style="237" customWidth="1"/>
    <col min="12292" max="12292" width="13.375" style="237" customWidth="1"/>
    <col min="12293" max="12293" width="15.25" style="237" customWidth="1"/>
    <col min="12294" max="12294" width="16" style="237" customWidth="1"/>
    <col min="12295" max="12295" width="14.125" style="237" customWidth="1"/>
    <col min="12296" max="12296" width="15.75" style="237" customWidth="1"/>
    <col min="12297" max="12297" width="15.125" style="237" customWidth="1"/>
    <col min="12298" max="12298" width="15.625" style="237" customWidth="1"/>
    <col min="12299" max="12299" width="27.625" style="237" customWidth="1"/>
    <col min="12300" max="12300" width="23" style="237" customWidth="1"/>
    <col min="12301" max="12544" width="9" style="237"/>
    <col min="12545" max="12545" width="4.625" style="237" customWidth="1"/>
    <col min="12546" max="12546" width="37.375" style="237" customWidth="1"/>
    <col min="12547" max="12547" width="10.625" style="237" customWidth="1"/>
    <col min="12548" max="12548" width="13.375" style="237" customWidth="1"/>
    <col min="12549" max="12549" width="15.25" style="237" customWidth="1"/>
    <col min="12550" max="12550" width="16" style="237" customWidth="1"/>
    <col min="12551" max="12551" width="14.125" style="237" customWidth="1"/>
    <col min="12552" max="12552" width="15.75" style="237" customWidth="1"/>
    <col min="12553" max="12553" width="15.125" style="237" customWidth="1"/>
    <col min="12554" max="12554" width="15.625" style="237" customWidth="1"/>
    <col min="12555" max="12555" width="27.625" style="237" customWidth="1"/>
    <col min="12556" max="12556" width="23" style="237" customWidth="1"/>
    <col min="12557" max="12800" width="9" style="237"/>
    <col min="12801" max="12801" width="4.625" style="237" customWidth="1"/>
    <col min="12802" max="12802" width="37.375" style="237" customWidth="1"/>
    <col min="12803" max="12803" width="10.625" style="237" customWidth="1"/>
    <col min="12804" max="12804" width="13.375" style="237" customWidth="1"/>
    <col min="12805" max="12805" width="15.25" style="237" customWidth="1"/>
    <col min="12806" max="12806" width="16" style="237" customWidth="1"/>
    <col min="12807" max="12807" width="14.125" style="237" customWidth="1"/>
    <col min="12808" max="12808" width="15.75" style="237" customWidth="1"/>
    <col min="12809" max="12809" width="15.125" style="237" customWidth="1"/>
    <col min="12810" max="12810" width="15.625" style="237" customWidth="1"/>
    <col min="12811" max="12811" width="27.625" style="237" customWidth="1"/>
    <col min="12812" max="12812" width="23" style="237" customWidth="1"/>
    <col min="12813" max="13056" width="9" style="237"/>
    <col min="13057" max="13057" width="4.625" style="237" customWidth="1"/>
    <col min="13058" max="13058" width="37.375" style="237" customWidth="1"/>
    <col min="13059" max="13059" width="10.625" style="237" customWidth="1"/>
    <col min="13060" max="13060" width="13.375" style="237" customWidth="1"/>
    <col min="13061" max="13061" width="15.25" style="237" customWidth="1"/>
    <col min="13062" max="13062" width="16" style="237" customWidth="1"/>
    <col min="13063" max="13063" width="14.125" style="237" customWidth="1"/>
    <col min="13064" max="13064" width="15.75" style="237" customWidth="1"/>
    <col min="13065" max="13065" width="15.125" style="237" customWidth="1"/>
    <col min="13066" max="13066" width="15.625" style="237" customWidth="1"/>
    <col min="13067" max="13067" width="27.625" style="237" customWidth="1"/>
    <col min="13068" max="13068" width="23" style="237" customWidth="1"/>
    <col min="13069" max="13312" width="9" style="237"/>
    <col min="13313" max="13313" width="4.625" style="237" customWidth="1"/>
    <col min="13314" max="13314" width="37.375" style="237" customWidth="1"/>
    <col min="13315" max="13315" width="10.625" style="237" customWidth="1"/>
    <col min="13316" max="13316" width="13.375" style="237" customWidth="1"/>
    <col min="13317" max="13317" width="15.25" style="237" customWidth="1"/>
    <col min="13318" max="13318" width="16" style="237" customWidth="1"/>
    <col min="13319" max="13319" width="14.125" style="237" customWidth="1"/>
    <col min="13320" max="13320" width="15.75" style="237" customWidth="1"/>
    <col min="13321" max="13321" width="15.125" style="237" customWidth="1"/>
    <col min="13322" max="13322" width="15.625" style="237" customWidth="1"/>
    <col min="13323" max="13323" width="27.625" style="237" customWidth="1"/>
    <col min="13324" max="13324" width="23" style="237" customWidth="1"/>
    <col min="13325" max="13568" width="9" style="237"/>
    <col min="13569" max="13569" width="4.625" style="237" customWidth="1"/>
    <col min="13570" max="13570" width="37.375" style="237" customWidth="1"/>
    <col min="13571" max="13571" width="10.625" style="237" customWidth="1"/>
    <col min="13572" max="13572" width="13.375" style="237" customWidth="1"/>
    <col min="13573" max="13573" width="15.25" style="237" customWidth="1"/>
    <col min="13574" max="13574" width="16" style="237" customWidth="1"/>
    <col min="13575" max="13575" width="14.125" style="237" customWidth="1"/>
    <col min="13576" max="13576" width="15.75" style="237" customWidth="1"/>
    <col min="13577" max="13577" width="15.125" style="237" customWidth="1"/>
    <col min="13578" max="13578" width="15.625" style="237" customWidth="1"/>
    <col min="13579" max="13579" width="27.625" style="237" customWidth="1"/>
    <col min="13580" max="13580" width="23" style="237" customWidth="1"/>
    <col min="13581" max="13824" width="9" style="237"/>
    <col min="13825" max="13825" width="4.625" style="237" customWidth="1"/>
    <col min="13826" max="13826" width="37.375" style="237" customWidth="1"/>
    <col min="13827" max="13827" width="10.625" style="237" customWidth="1"/>
    <col min="13828" max="13828" width="13.375" style="237" customWidth="1"/>
    <col min="13829" max="13829" width="15.25" style="237" customWidth="1"/>
    <col min="13830" max="13830" width="16" style="237" customWidth="1"/>
    <col min="13831" max="13831" width="14.125" style="237" customWidth="1"/>
    <col min="13832" max="13832" width="15.75" style="237" customWidth="1"/>
    <col min="13833" max="13833" width="15.125" style="237" customWidth="1"/>
    <col min="13834" max="13834" width="15.625" style="237" customWidth="1"/>
    <col min="13835" max="13835" width="27.625" style="237" customWidth="1"/>
    <col min="13836" max="13836" width="23" style="237" customWidth="1"/>
    <col min="13837" max="14080" width="9" style="237"/>
    <col min="14081" max="14081" width="4.625" style="237" customWidth="1"/>
    <col min="14082" max="14082" width="37.375" style="237" customWidth="1"/>
    <col min="14083" max="14083" width="10.625" style="237" customWidth="1"/>
    <col min="14084" max="14084" width="13.375" style="237" customWidth="1"/>
    <col min="14085" max="14085" width="15.25" style="237" customWidth="1"/>
    <col min="14086" max="14086" width="16" style="237" customWidth="1"/>
    <col min="14087" max="14087" width="14.125" style="237" customWidth="1"/>
    <col min="14088" max="14088" width="15.75" style="237" customWidth="1"/>
    <col min="14089" max="14089" width="15.125" style="237" customWidth="1"/>
    <col min="14090" max="14090" width="15.625" style="237" customWidth="1"/>
    <col min="14091" max="14091" width="27.625" style="237" customWidth="1"/>
    <col min="14092" max="14092" width="23" style="237" customWidth="1"/>
    <col min="14093" max="14336" width="9" style="237"/>
    <col min="14337" max="14337" width="4.625" style="237" customWidth="1"/>
    <col min="14338" max="14338" width="37.375" style="237" customWidth="1"/>
    <col min="14339" max="14339" width="10.625" style="237" customWidth="1"/>
    <col min="14340" max="14340" width="13.375" style="237" customWidth="1"/>
    <col min="14341" max="14341" width="15.25" style="237" customWidth="1"/>
    <col min="14342" max="14342" width="16" style="237" customWidth="1"/>
    <col min="14343" max="14343" width="14.125" style="237" customWidth="1"/>
    <col min="14344" max="14344" width="15.75" style="237" customWidth="1"/>
    <col min="14345" max="14345" width="15.125" style="237" customWidth="1"/>
    <col min="14346" max="14346" width="15.625" style="237" customWidth="1"/>
    <col min="14347" max="14347" width="27.625" style="237" customWidth="1"/>
    <col min="14348" max="14348" width="23" style="237" customWidth="1"/>
    <col min="14349" max="14592" width="9" style="237"/>
    <col min="14593" max="14593" width="4.625" style="237" customWidth="1"/>
    <col min="14594" max="14594" width="37.375" style="237" customWidth="1"/>
    <col min="14595" max="14595" width="10.625" style="237" customWidth="1"/>
    <col min="14596" max="14596" width="13.375" style="237" customWidth="1"/>
    <col min="14597" max="14597" width="15.25" style="237" customWidth="1"/>
    <col min="14598" max="14598" width="16" style="237" customWidth="1"/>
    <col min="14599" max="14599" width="14.125" style="237" customWidth="1"/>
    <col min="14600" max="14600" width="15.75" style="237" customWidth="1"/>
    <col min="14601" max="14601" width="15.125" style="237" customWidth="1"/>
    <col min="14602" max="14602" width="15.625" style="237" customWidth="1"/>
    <col min="14603" max="14603" width="27.625" style="237" customWidth="1"/>
    <col min="14604" max="14604" width="23" style="237" customWidth="1"/>
    <col min="14605" max="14848" width="9" style="237"/>
    <col min="14849" max="14849" width="4.625" style="237" customWidth="1"/>
    <col min="14850" max="14850" width="37.375" style="237" customWidth="1"/>
    <col min="14851" max="14851" width="10.625" style="237" customWidth="1"/>
    <col min="14852" max="14852" width="13.375" style="237" customWidth="1"/>
    <col min="14853" max="14853" width="15.25" style="237" customWidth="1"/>
    <col min="14854" max="14854" width="16" style="237" customWidth="1"/>
    <col min="14855" max="14855" width="14.125" style="237" customWidth="1"/>
    <col min="14856" max="14856" width="15.75" style="237" customWidth="1"/>
    <col min="14857" max="14857" width="15.125" style="237" customWidth="1"/>
    <col min="14858" max="14858" width="15.625" style="237" customWidth="1"/>
    <col min="14859" max="14859" width="27.625" style="237" customWidth="1"/>
    <col min="14860" max="14860" width="23" style="237" customWidth="1"/>
    <col min="14861" max="15104" width="9" style="237"/>
    <col min="15105" max="15105" width="4.625" style="237" customWidth="1"/>
    <col min="15106" max="15106" width="37.375" style="237" customWidth="1"/>
    <col min="15107" max="15107" width="10.625" style="237" customWidth="1"/>
    <col min="15108" max="15108" width="13.375" style="237" customWidth="1"/>
    <col min="15109" max="15109" width="15.25" style="237" customWidth="1"/>
    <col min="15110" max="15110" width="16" style="237" customWidth="1"/>
    <col min="15111" max="15111" width="14.125" style="237" customWidth="1"/>
    <col min="15112" max="15112" width="15.75" style="237" customWidth="1"/>
    <col min="15113" max="15113" width="15.125" style="237" customWidth="1"/>
    <col min="15114" max="15114" width="15.625" style="237" customWidth="1"/>
    <col min="15115" max="15115" width="27.625" style="237" customWidth="1"/>
    <col min="15116" max="15116" width="23" style="237" customWidth="1"/>
    <col min="15117" max="15360" width="9" style="237"/>
    <col min="15361" max="15361" width="4.625" style="237" customWidth="1"/>
    <col min="15362" max="15362" width="37.375" style="237" customWidth="1"/>
    <col min="15363" max="15363" width="10.625" style="237" customWidth="1"/>
    <col min="15364" max="15364" width="13.375" style="237" customWidth="1"/>
    <col min="15365" max="15365" width="15.25" style="237" customWidth="1"/>
    <col min="15366" max="15366" width="16" style="237" customWidth="1"/>
    <col min="15367" max="15367" width="14.125" style="237" customWidth="1"/>
    <col min="15368" max="15368" width="15.75" style="237" customWidth="1"/>
    <col min="15369" max="15369" width="15.125" style="237" customWidth="1"/>
    <col min="15370" max="15370" width="15.625" style="237" customWidth="1"/>
    <col min="15371" max="15371" width="27.625" style="237" customWidth="1"/>
    <col min="15372" max="15372" width="23" style="237" customWidth="1"/>
    <col min="15373" max="15616" width="9" style="237"/>
    <col min="15617" max="15617" width="4.625" style="237" customWidth="1"/>
    <col min="15618" max="15618" width="37.375" style="237" customWidth="1"/>
    <col min="15619" max="15619" width="10.625" style="237" customWidth="1"/>
    <col min="15620" max="15620" width="13.375" style="237" customWidth="1"/>
    <col min="15621" max="15621" width="15.25" style="237" customWidth="1"/>
    <col min="15622" max="15622" width="16" style="237" customWidth="1"/>
    <col min="15623" max="15623" width="14.125" style="237" customWidth="1"/>
    <col min="15624" max="15624" width="15.75" style="237" customWidth="1"/>
    <col min="15625" max="15625" width="15.125" style="237" customWidth="1"/>
    <col min="15626" max="15626" width="15.625" style="237" customWidth="1"/>
    <col min="15627" max="15627" width="27.625" style="237" customWidth="1"/>
    <col min="15628" max="15628" width="23" style="237" customWidth="1"/>
    <col min="15629" max="15872" width="9" style="237"/>
    <col min="15873" max="15873" width="4.625" style="237" customWidth="1"/>
    <col min="15874" max="15874" width="37.375" style="237" customWidth="1"/>
    <col min="15875" max="15875" width="10.625" style="237" customWidth="1"/>
    <col min="15876" max="15876" width="13.375" style="237" customWidth="1"/>
    <col min="15877" max="15877" width="15.25" style="237" customWidth="1"/>
    <col min="15878" max="15878" width="16" style="237" customWidth="1"/>
    <col min="15879" max="15879" width="14.125" style="237" customWidth="1"/>
    <col min="15880" max="15880" width="15.75" style="237" customWidth="1"/>
    <col min="15881" max="15881" width="15.125" style="237" customWidth="1"/>
    <col min="15882" max="15882" width="15.625" style="237" customWidth="1"/>
    <col min="15883" max="15883" width="27.625" style="237" customWidth="1"/>
    <col min="15884" max="15884" width="23" style="237" customWidth="1"/>
    <col min="15885" max="16128" width="9" style="237"/>
    <col min="16129" max="16129" width="4.625" style="237" customWidth="1"/>
    <col min="16130" max="16130" width="37.375" style="237" customWidth="1"/>
    <col min="16131" max="16131" width="10.625" style="237" customWidth="1"/>
    <col min="16132" max="16132" width="13.375" style="237" customWidth="1"/>
    <col min="16133" max="16133" width="15.25" style="237" customWidth="1"/>
    <col min="16134" max="16134" width="16" style="237" customWidth="1"/>
    <col min="16135" max="16135" width="14.125" style="237" customWidth="1"/>
    <col min="16136" max="16136" width="15.75" style="237" customWidth="1"/>
    <col min="16137" max="16137" width="15.125" style="237" customWidth="1"/>
    <col min="16138" max="16138" width="15.625" style="237" customWidth="1"/>
    <col min="16139" max="16139" width="27.625" style="237" customWidth="1"/>
    <col min="16140" max="16140" width="23" style="237" customWidth="1"/>
    <col min="16141" max="16384" width="9" style="237"/>
  </cols>
  <sheetData>
    <row r="1" spans="1:12" ht="16.5">
      <c r="A1" s="420" t="s">
        <v>434</v>
      </c>
      <c r="B1" s="420"/>
      <c r="C1" s="420"/>
      <c r="D1" s="420"/>
      <c r="E1" s="420"/>
      <c r="F1" s="420"/>
      <c r="G1" s="420"/>
      <c r="H1" s="420"/>
      <c r="I1" s="420"/>
      <c r="J1" s="420"/>
    </row>
    <row r="2" spans="1:12" ht="26.25" customHeight="1">
      <c r="A2" s="419"/>
      <c r="B2" s="419"/>
      <c r="C2" s="419"/>
      <c r="D2" s="419"/>
      <c r="E2" s="419"/>
      <c r="F2" s="419"/>
      <c r="G2" s="419"/>
      <c r="H2" s="419"/>
      <c r="I2" s="419"/>
      <c r="J2" s="419"/>
      <c r="K2" s="277"/>
      <c r="L2" s="277"/>
    </row>
    <row r="3" spans="1:12" s="239" customFormat="1" ht="26.25" customHeight="1">
      <c r="A3" s="421" t="s">
        <v>0</v>
      </c>
      <c r="B3" s="421" t="s">
        <v>1</v>
      </c>
      <c r="C3" s="421" t="s">
        <v>2</v>
      </c>
      <c r="D3" s="421" t="s">
        <v>167</v>
      </c>
      <c r="E3" s="417" t="s">
        <v>168</v>
      </c>
      <c r="F3" s="423"/>
      <c r="G3" s="423"/>
      <c r="H3" s="418"/>
      <c r="I3" s="417" t="s">
        <v>303</v>
      </c>
      <c r="J3" s="418"/>
    </row>
    <row r="4" spans="1:12" s="239" customFormat="1" ht="62.25" customHeight="1">
      <c r="A4" s="422"/>
      <c r="B4" s="422"/>
      <c r="C4" s="422"/>
      <c r="D4" s="422"/>
      <c r="E4" s="240" t="s">
        <v>165</v>
      </c>
      <c r="F4" s="240" t="s">
        <v>378</v>
      </c>
      <c r="G4" s="240" t="s">
        <v>377</v>
      </c>
      <c r="H4" s="240" t="s">
        <v>337</v>
      </c>
      <c r="I4" s="299" t="s">
        <v>165</v>
      </c>
      <c r="J4" s="279" t="s">
        <v>170</v>
      </c>
    </row>
    <row r="5" spans="1:12" s="242" customFormat="1" ht="24.75" customHeight="1">
      <c r="A5" s="241">
        <v>1</v>
      </c>
      <c r="B5" s="241">
        <v>2</v>
      </c>
      <c r="C5" s="241">
        <v>3</v>
      </c>
      <c r="D5" s="241">
        <v>4</v>
      </c>
      <c r="E5" s="241">
        <v>5</v>
      </c>
      <c r="F5" s="241">
        <v>6</v>
      </c>
      <c r="G5" s="241">
        <v>7</v>
      </c>
      <c r="H5" s="241" t="s">
        <v>338</v>
      </c>
      <c r="I5" s="241">
        <v>9</v>
      </c>
      <c r="J5" s="241" t="s">
        <v>339</v>
      </c>
    </row>
    <row r="6" spans="1:12" s="238" customFormat="1" ht="39.950000000000003" customHeight="1">
      <c r="A6" s="243">
        <v>1</v>
      </c>
      <c r="B6" s="246" t="s">
        <v>217</v>
      </c>
      <c r="C6" s="248" t="s">
        <v>218</v>
      </c>
      <c r="D6" s="245">
        <v>120.12</v>
      </c>
      <c r="E6" s="245">
        <v>141.42951923877837</v>
      </c>
      <c r="F6" s="247">
        <v>169.86</v>
      </c>
      <c r="G6" s="247">
        <v>189.87</v>
      </c>
      <c r="H6" s="247">
        <v>189.87</v>
      </c>
      <c r="I6" s="247">
        <v>178.29</v>
      </c>
      <c r="J6" s="247"/>
      <c r="L6" s="249"/>
    </row>
    <row r="7" spans="1:12" s="255" customFormat="1" ht="24" customHeight="1">
      <c r="A7" s="250"/>
      <c r="B7" s="251" t="s">
        <v>340</v>
      </c>
      <c r="C7" s="248" t="s">
        <v>218</v>
      </c>
      <c r="D7" s="252">
        <v>87.35</v>
      </c>
      <c r="E7" s="253">
        <v>101.42615488289577</v>
      </c>
      <c r="F7" s="252">
        <v>78.13</v>
      </c>
      <c r="G7" s="252">
        <v>84.71</v>
      </c>
      <c r="H7" s="252">
        <v>84.71</v>
      </c>
      <c r="I7" s="252">
        <v>93.02</v>
      </c>
      <c r="J7" s="252"/>
      <c r="K7" s="254"/>
      <c r="L7" s="254"/>
    </row>
    <row r="8" spans="1:12" s="260" customFormat="1" ht="24" customHeight="1">
      <c r="A8" s="256"/>
      <c r="B8" s="257" t="s">
        <v>341</v>
      </c>
      <c r="C8" s="248" t="s">
        <v>218</v>
      </c>
      <c r="D8" s="252">
        <v>125.91</v>
      </c>
      <c r="E8" s="253">
        <v>146.82982850186858</v>
      </c>
      <c r="F8" s="252">
        <v>196.48</v>
      </c>
      <c r="G8" s="252">
        <v>204.88</v>
      </c>
      <c r="H8" s="252">
        <v>204.88</v>
      </c>
      <c r="I8" s="252">
        <v>192.72</v>
      </c>
      <c r="J8" s="258"/>
      <c r="K8" s="259"/>
      <c r="L8" s="259"/>
    </row>
    <row r="9" spans="1:12" s="255" customFormat="1" ht="24" customHeight="1">
      <c r="A9" s="250"/>
      <c r="B9" s="257" t="s">
        <v>342</v>
      </c>
      <c r="C9" s="248" t="s">
        <v>218</v>
      </c>
      <c r="D9" s="252">
        <v>100.01</v>
      </c>
      <c r="E9" s="253">
        <v>130.24013031249993</v>
      </c>
      <c r="F9" s="252">
        <v>134.05000000000001</v>
      </c>
      <c r="G9" s="252">
        <v>147.80000000000001</v>
      </c>
      <c r="H9" s="252">
        <v>147.80000000000001</v>
      </c>
      <c r="I9" s="252">
        <v>109.08</v>
      </c>
      <c r="J9" s="252"/>
      <c r="K9" s="261"/>
    </row>
    <row r="10" spans="1:12" s="260" customFormat="1" ht="39.950000000000003" customHeight="1">
      <c r="A10" s="256"/>
      <c r="B10" s="257" t="s">
        <v>343</v>
      </c>
      <c r="C10" s="248" t="s">
        <v>218</v>
      </c>
      <c r="D10" s="252">
        <v>117.303</v>
      </c>
      <c r="E10" s="253">
        <v>117</v>
      </c>
      <c r="F10" s="252">
        <v>104.62</v>
      </c>
      <c r="G10" s="252">
        <v>103.71</v>
      </c>
      <c r="H10" s="252">
        <v>103.71</v>
      </c>
      <c r="I10" s="252">
        <v>104.17</v>
      </c>
      <c r="J10" s="258"/>
    </row>
    <row r="11" spans="1:12" s="238" customFormat="1" ht="24" customHeight="1">
      <c r="A11" s="243">
        <v>2</v>
      </c>
      <c r="B11" s="244" t="s">
        <v>219</v>
      </c>
      <c r="C11" s="243"/>
      <c r="D11" s="245"/>
      <c r="E11" s="245"/>
      <c r="F11" s="247"/>
      <c r="G11" s="247"/>
      <c r="H11" s="247"/>
      <c r="I11" s="247"/>
      <c r="J11" s="247"/>
    </row>
    <row r="12" spans="1:12" ht="24" customHeight="1">
      <c r="A12" s="262" t="s">
        <v>166</v>
      </c>
      <c r="B12" s="263" t="s">
        <v>344</v>
      </c>
      <c r="C12" s="264" t="s">
        <v>345</v>
      </c>
      <c r="D12" s="265">
        <v>2235.17</v>
      </c>
      <c r="E12" s="265">
        <v>2642.7</v>
      </c>
      <c r="F12" s="252">
        <v>2077.1999999999998</v>
      </c>
      <c r="G12" s="252">
        <v>2200</v>
      </c>
      <c r="H12" s="252">
        <f>G12/D12*100</f>
        <v>98.426517893493553</v>
      </c>
      <c r="I12" s="252">
        <v>2129.41</v>
      </c>
      <c r="J12" s="252">
        <f>I12/G12*100</f>
        <v>96.791363636363627</v>
      </c>
      <c r="K12" s="266"/>
    </row>
    <row r="13" spans="1:12" ht="24" customHeight="1">
      <c r="A13" s="262" t="s">
        <v>166</v>
      </c>
      <c r="B13" s="263" t="s">
        <v>346</v>
      </c>
      <c r="C13" s="264" t="s">
        <v>347</v>
      </c>
      <c r="D13" s="265">
        <v>1577.71</v>
      </c>
      <c r="E13" s="265">
        <v>1500</v>
      </c>
      <c r="F13" s="252">
        <v>1162</v>
      </c>
      <c r="G13" s="252">
        <v>1269.404</v>
      </c>
      <c r="H13" s="252">
        <f>G13/D13*100</f>
        <v>80.458639420425797</v>
      </c>
      <c r="I13" s="252">
        <v>1187.92</v>
      </c>
      <c r="J13" s="252">
        <f>I13/G13*100</f>
        <v>93.580924591383052</v>
      </c>
      <c r="K13" s="237">
        <f>4.207-2.7</f>
        <v>1.5069999999999997</v>
      </c>
    </row>
    <row r="14" spans="1:12" ht="24" customHeight="1">
      <c r="A14" s="262" t="s">
        <v>166</v>
      </c>
      <c r="B14" s="263" t="s">
        <v>348</v>
      </c>
      <c r="C14" s="264" t="s">
        <v>236</v>
      </c>
      <c r="D14" s="265">
        <v>469.64</v>
      </c>
      <c r="E14" s="265">
        <v>500</v>
      </c>
      <c r="F14" s="252">
        <v>465.078120805369</v>
      </c>
      <c r="G14" s="252">
        <v>541.98</v>
      </c>
      <c r="H14" s="252">
        <f t="shared" ref="H14:H24" si="0">G14/D14*100</f>
        <v>115.40328762456352</v>
      </c>
      <c r="I14" s="252">
        <v>596.178</v>
      </c>
      <c r="J14" s="252">
        <f t="shared" ref="J14:J24" si="1">I14/G14*100</f>
        <v>109.99999999999999</v>
      </c>
      <c r="K14" s="255"/>
    </row>
    <row r="15" spans="1:12" ht="24" customHeight="1">
      <c r="A15" s="262" t="s">
        <v>166</v>
      </c>
      <c r="B15" s="263" t="s">
        <v>349</v>
      </c>
      <c r="C15" s="264" t="s">
        <v>236</v>
      </c>
      <c r="D15" s="265">
        <v>28431.200000000001</v>
      </c>
      <c r="E15" s="265">
        <v>28595.759999999998</v>
      </c>
      <c r="F15" s="267">
        <v>25328.442397749401</v>
      </c>
      <c r="G15" s="252">
        <v>0</v>
      </c>
      <c r="H15" s="252">
        <f t="shared" si="0"/>
        <v>0</v>
      </c>
      <c r="I15" s="252">
        <v>34289.730000000003</v>
      </c>
      <c r="J15" s="252"/>
    </row>
    <row r="16" spans="1:12" ht="24" customHeight="1">
      <c r="A16" s="262" t="s">
        <v>166</v>
      </c>
      <c r="B16" s="263" t="s">
        <v>220</v>
      </c>
      <c r="C16" s="264" t="s">
        <v>226</v>
      </c>
      <c r="D16" s="265">
        <v>61249</v>
      </c>
      <c r="E16" s="265">
        <v>58600</v>
      </c>
      <c r="F16" s="267">
        <v>49001</v>
      </c>
      <c r="G16" s="252">
        <v>55000</v>
      </c>
      <c r="H16" s="252">
        <f t="shared" si="0"/>
        <v>89.797384447093009</v>
      </c>
      <c r="I16" s="252">
        <v>55000</v>
      </c>
      <c r="J16" s="252">
        <f t="shared" si="1"/>
        <v>100</v>
      </c>
    </row>
    <row r="17" spans="1:12" ht="24" customHeight="1">
      <c r="A17" s="262" t="s">
        <v>166</v>
      </c>
      <c r="B17" s="263" t="s">
        <v>350</v>
      </c>
      <c r="C17" s="264" t="s">
        <v>236</v>
      </c>
      <c r="D17" s="265">
        <v>5216</v>
      </c>
      <c r="E17" s="265">
        <v>7500</v>
      </c>
      <c r="F17" s="252">
        <v>4548</v>
      </c>
      <c r="G17" s="252">
        <v>5882</v>
      </c>
      <c r="H17" s="252">
        <f>G17/D17*100</f>
        <v>112.76840490797547</v>
      </c>
      <c r="I17" s="252">
        <v>6500</v>
      </c>
      <c r="J17" s="252">
        <f t="shared" si="1"/>
        <v>110.50663039782387</v>
      </c>
      <c r="K17" s="268"/>
    </row>
    <row r="18" spans="1:12" ht="24" customHeight="1">
      <c r="A18" s="262" t="s">
        <v>166</v>
      </c>
      <c r="B18" s="263" t="s">
        <v>351</v>
      </c>
      <c r="C18" s="264" t="s">
        <v>236</v>
      </c>
      <c r="D18" s="265">
        <v>308751</v>
      </c>
      <c r="E18" s="265">
        <v>303969.58</v>
      </c>
      <c r="F18" s="267">
        <v>390751.701546842</v>
      </c>
      <c r="G18" s="252">
        <v>259846.67499999999</v>
      </c>
      <c r="H18" s="252">
        <f t="shared" si="0"/>
        <v>84.160593811841906</v>
      </c>
      <c r="I18" s="252">
        <f>G18*0.98</f>
        <v>254649.74149999997</v>
      </c>
      <c r="J18" s="252">
        <f t="shared" si="1"/>
        <v>98</v>
      </c>
      <c r="K18" s="255"/>
    </row>
    <row r="19" spans="1:12" ht="24" customHeight="1">
      <c r="A19" s="262" t="s">
        <v>166</v>
      </c>
      <c r="B19" s="269" t="s">
        <v>221</v>
      </c>
      <c r="C19" s="264" t="s">
        <v>236</v>
      </c>
      <c r="D19" s="265">
        <v>517836</v>
      </c>
      <c r="E19" s="265">
        <v>1269186</v>
      </c>
      <c r="F19" s="252">
        <f>1000*753.33</f>
        <v>753330</v>
      </c>
      <c r="G19" s="267">
        <v>865000</v>
      </c>
      <c r="H19" s="252">
        <f>G19/D19*100</f>
        <v>167.04130265180481</v>
      </c>
      <c r="I19" s="252">
        <v>190000</v>
      </c>
      <c r="J19" s="252">
        <f t="shared" si="1"/>
        <v>21.965317919075144</v>
      </c>
      <c r="K19" s="261"/>
    </row>
    <row r="20" spans="1:12" ht="24" customHeight="1">
      <c r="A20" s="262" t="s">
        <v>166</v>
      </c>
      <c r="B20" s="263" t="s">
        <v>352</v>
      </c>
      <c r="C20" s="264" t="s">
        <v>353</v>
      </c>
      <c r="D20" s="265">
        <v>308342</v>
      </c>
      <c r="E20" s="265">
        <v>315000</v>
      </c>
      <c r="F20" s="267">
        <v>200920.80092531099</v>
      </c>
      <c r="G20" s="252">
        <v>852950</v>
      </c>
      <c r="H20" s="252">
        <f t="shared" si="0"/>
        <v>276.62465703666709</v>
      </c>
      <c r="I20" s="252">
        <v>323994.3</v>
      </c>
      <c r="J20" s="252">
        <f t="shared" si="1"/>
        <v>37.985145670906853</v>
      </c>
    </row>
    <row r="21" spans="1:12" ht="24" customHeight="1">
      <c r="A21" s="262" t="s">
        <v>166</v>
      </c>
      <c r="B21" s="263" t="s">
        <v>371</v>
      </c>
      <c r="C21" s="264" t="s">
        <v>236</v>
      </c>
      <c r="D21" s="265">
        <v>205982</v>
      </c>
      <c r="E21" s="301">
        <v>1000000</v>
      </c>
      <c r="F21" s="252">
        <v>958877</v>
      </c>
      <c r="G21" s="301">
        <v>1500000</v>
      </c>
      <c r="H21" s="252">
        <f t="shared" si="0"/>
        <v>728.21897058966317</v>
      </c>
      <c r="I21" s="301">
        <v>4000000</v>
      </c>
      <c r="J21" s="252">
        <v>266.67</v>
      </c>
      <c r="K21" s="237">
        <v>233.33</v>
      </c>
      <c r="L21" s="237">
        <v>266.67</v>
      </c>
    </row>
    <row r="22" spans="1:12" ht="24" customHeight="1">
      <c r="A22" s="262" t="s">
        <v>166</v>
      </c>
      <c r="B22" s="263" t="s">
        <v>223</v>
      </c>
      <c r="C22" s="264" t="s">
        <v>227</v>
      </c>
      <c r="D22" s="265">
        <v>3728.88</v>
      </c>
      <c r="E22" s="265">
        <v>5701.15</v>
      </c>
      <c r="F22" s="252">
        <v>4547.2847332102201</v>
      </c>
      <c r="G22" s="252">
        <v>5419</v>
      </c>
      <c r="H22" s="252">
        <f t="shared" si="0"/>
        <v>145.32513784299843</v>
      </c>
      <c r="I22" s="270">
        <v>6167.4</v>
      </c>
      <c r="J22" s="252">
        <f>I22/G22*100</f>
        <v>113.81066617457094</v>
      </c>
      <c r="K22" s="266"/>
      <c r="L22" s="237">
        <v>2103</v>
      </c>
    </row>
    <row r="23" spans="1:12" ht="24" customHeight="1">
      <c r="A23" s="262" t="s">
        <v>166</v>
      </c>
      <c r="B23" s="263" t="s">
        <v>224</v>
      </c>
      <c r="C23" s="264" t="s">
        <v>227</v>
      </c>
      <c r="D23" s="265">
        <v>824.55</v>
      </c>
      <c r="E23" s="265">
        <v>921.89</v>
      </c>
      <c r="F23" s="252">
        <v>732.76</v>
      </c>
      <c r="G23" s="252">
        <v>921</v>
      </c>
      <c r="H23" s="252">
        <f t="shared" si="0"/>
        <v>111.69728943059852</v>
      </c>
      <c r="I23" s="252">
        <v>1059</v>
      </c>
      <c r="J23" s="252">
        <f t="shared" si="1"/>
        <v>114.98371335504886</v>
      </c>
      <c r="L23" s="237">
        <f>1500*1.46</f>
        <v>2190</v>
      </c>
    </row>
    <row r="24" spans="1:12" ht="24" customHeight="1">
      <c r="A24" s="262" t="s">
        <v>166</v>
      </c>
      <c r="B24" s="263" t="s">
        <v>225</v>
      </c>
      <c r="C24" s="264" t="s">
        <v>354</v>
      </c>
      <c r="D24" s="265">
        <v>12324.29</v>
      </c>
      <c r="E24" s="265">
        <v>14306.38</v>
      </c>
      <c r="F24" s="267">
        <v>11279.745532617701</v>
      </c>
      <c r="G24" s="252">
        <v>12517.86</v>
      </c>
      <c r="H24" s="252">
        <f t="shared" si="0"/>
        <v>101.57063814629484</v>
      </c>
      <c r="I24" s="252">
        <v>13143.753000000001</v>
      </c>
      <c r="J24" s="252">
        <f t="shared" si="1"/>
        <v>105</v>
      </c>
      <c r="L24" s="237">
        <f>L23+L22</f>
        <v>4293</v>
      </c>
    </row>
    <row r="25" spans="1:12" s="255" customFormat="1" ht="24" customHeight="1">
      <c r="A25" s="243">
        <v>3</v>
      </c>
      <c r="B25" s="244" t="s">
        <v>355</v>
      </c>
      <c r="C25" s="262" t="s">
        <v>356</v>
      </c>
      <c r="D25" s="245">
        <v>128.27500000000001</v>
      </c>
      <c r="E25" s="245">
        <v>285</v>
      </c>
      <c r="F25" s="247">
        <v>194.36</v>
      </c>
      <c r="G25" s="247">
        <f>SUM(G26:G33)</f>
        <v>246.64</v>
      </c>
      <c r="H25" s="247">
        <f>G25/D25*100</f>
        <v>192.27441044630675</v>
      </c>
      <c r="I25" s="247">
        <f>SUM(I26:I33)</f>
        <v>469.35399999999998</v>
      </c>
      <c r="J25" s="247">
        <f>I25/G25*100</f>
        <v>190.2992215374635</v>
      </c>
    </row>
    <row r="26" spans="1:12" s="255" customFormat="1" ht="24" customHeight="1">
      <c r="A26" s="262" t="s">
        <v>166</v>
      </c>
      <c r="B26" s="271" t="s">
        <v>237</v>
      </c>
      <c r="C26" s="262" t="s">
        <v>357</v>
      </c>
      <c r="D26" s="253">
        <v>2.65</v>
      </c>
      <c r="E26" s="253">
        <v>3</v>
      </c>
      <c r="F26" s="272">
        <v>2.63</v>
      </c>
      <c r="G26" s="252">
        <v>5.3</v>
      </c>
      <c r="H26" s="252">
        <f t="shared" ref="H26:H33" si="2">G26/D26*100</f>
        <v>200</v>
      </c>
      <c r="I26" s="252">
        <v>3.35</v>
      </c>
      <c r="J26" s="252">
        <f t="shared" ref="J26:J33" si="3">I26/G26*100</f>
        <v>63.207547169811328</v>
      </c>
      <c r="K26" s="255">
        <f>G25/E25</f>
        <v>0.86540350877192973</v>
      </c>
    </row>
    <row r="27" spans="1:12" s="255" customFormat="1" ht="24" customHeight="1">
      <c r="A27" s="262" t="s">
        <v>166</v>
      </c>
      <c r="B27" s="271" t="s">
        <v>358</v>
      </c>
      <c r="C27" s="262" t="s">
        <v>357</v>
      </c>
      <c r="D27" s="253">
        <v>2.64</v>
      </c>
      <c r="E27" s="253">
        <v>3</v>
      </c>
      <c r="F27" s="272">
        <v>2.94</v>
      </c>
      <c r="G27" s="252">
        <v>3</v>
      </c>
      <c r="H27" s="252">
        <f t="shared" si="2"/>
        <v>113.63636363636363</v>
      </c>
      <c r="I27" s="252">
        <v>3.35</v>
      </c>
      <c r="J27" s="252">
        <f>I27/G27*100</f>
        <v>111.66666666666667</v>
      </c>
    </row>
    <row r="28" spans="1:12" s="255" customFormat="1" ht="24" customHeight="1">
      <c r="A28" s="262" t="s">
        <v>166</v>
      </c>
      <c r="B28" s="271" t="s">
        <v>359</v>
      </c>
      <c r="C28" s="262" t="s">
        <v>357</v>
      </c>
      <c r="D28" s="253">
        <v>48.837000000000003</v>
      </c>
      <c r="E28" s="253">
        <v>49</v>
      </c>
      <c r="F28" s="272">
        <v>34.869999999999997</v>
      </c>
      <c r="G28" s="252">
        <v>50</v>
      </c>
      <c r="H28" s="252">
        <f t="shared" si="2"/>
        <v>102.38139115834306</v>
      </c>
      <c r="I28" s="252">
        <v>50</v>
      </c>
      <c r="J28" s="252">
        <f t="shared" si="3"/>
        <v>100</v>
      </c>
    </row>
    <row r="29" spans="1:12" s="255" customFormat="1" ht="24" customHeight="1">
      <c r="A29" s="262" t="s">
        <v>166</v>
      </c>
      <c r="B29" s="271" t="s">
        <v>360</v>
      </c>
      <c r="C29" s="262" t="s">
        <v>357</v>
      </c>
      <c r="D29" s="253">
        <v>1.6719999999999999</v>
      </c>
      <c r="E29" s="253">
        <v>2</v>
      </c>
      <c r="F29" s="272">
        <v>2.91</v>
      </c>
      <c r="G29" s="252">
        <v>2.8</v>
      </c>
      <c r="H29" s="252">
        <f t="shared" si="2"/>
        <v>167.46411483253587</v>
      </c>
      <c r="I29" s="252">
        <v>3</v>
      </c>
      <c r="J29" s="252">
        <f t="shared" si="3"/>
        <v>107.14285714285714</v>
      </c>
      <c r="K29" s="261"/>
    </row>
    <row r="30" spans="1:12" s="255" customFormat="1" ht="24" customHeight="1">
      <c r="A30" s="262" t="s">
        <v>166</v>
      </c>
      <c r="B30" s="271" t="s">
        <v>361</v>
      </c>
      <c r="C30" s="262" t="s">
        <v>357</v>
      </c>
      <c r="D30" s="253">
        <v>9.1999999999999993</v>
      </c>
      <c r="E30" s="253">
        <v>12</v>
      </c>
      <c r="F30" s="272">
        <v>9.02</v>
      </c>
      <c r="G30" s="252">
        <v>12</v>
      </c>
      <c r="H30" s="252">
        <f t="shared" si="2"/>
        <v>130.43478260869566</v>
      </c>
      <c r="I30" s="252">
        <v>15</v>
      </c>
      <c r="J30" s="252">
        <f t="shared" si="3"/>
        <v>125</v>
      </c>
      <c r="K30" s="261"/>
    </row>
    <row r="31" spans="1:12" s="255" customFormat="1" ht="24" customHeight="1">
      <c r="A31" s="262" t="s">
        <v>166</v>
      </c>
      <c r="B31" s="271" t="s">
        <v>222</v>
      </c>
      <c r="C31" s="262" t="s">
        <v>357</v>
      </c>
      <c r="D31" s="253">
        <v>12.247999999999999</v>
      </c>
      <c r="E31" s="253">
        <v>180</v>
      </c>
      <c r="F31" s="272">
        <v>54.230000000000004</v>
      </c>
      <c r="G31" s="252">
        <v>95</v>
      </c>
      <c r="H31" s="252">
        <f t="shared" si="2"/>
        <v>775.63683866753763</v>
      </c>
      <c r="I31" s="252">
        <v>310.654</v>
      </c>
      <c r="J31" s="252">
        <f t="shared" si="3"/>
        <v>327.00421052631577</v>
      </c>
      <c r="K31" s="261"/>
    </row>
    <row r="32" spans="1:12" s="255" customFormat="1" ht="24" customHeight="1">
      <c r="A32" s="262" t="s">
        <v>166</v>
      </c>
      <c r="B32" s="271" t="s">
        <v>221</v>
      </c>
      <c r="C32" s="262" t="s">
        <v>357</v>
      </c>
      <c r="D32" s="253" t="s">
        <v>166</v>
      </c>
      <c r="E32" s="253">
        <v>0</v>
      </c>
      <c r="F32" s="272">
        <v>37.93</v>
      </c>
      <c r="G32" s="252">
        <v>42.54</v>
      </c>
      <c r="H32" s="252" t="s">
        <v>166</v>
      </c>
      <c r="I32" s="252" t="s">
        <v>166</v>
      </c>
      <c r="J32" s="252"/>
    </row>
    <row r="33" spans="1:10" s="255" customFormat="1" ht="24" customHeight="1">
      <c r="A33" s="262" t="s">
        <v>166</v>
      </c>
      <c r="B33" s="271" t="s">
        <v>362</v>
      </c>
      <c r="C33" s="262" t="s">
        <v>363</v>
      </c>
      <c r="D33" s="253">
        <v>51.028000000000006</v>
      </c>
      <c r="E33" s="253">
        <v>36</v>
      </c>
      <c r="F33" s="272">
        <v>49.83</v>
      </c>
      <c r="G33" s="252">
        <v>36</v>
      </c>
      <c r="H33" s="252">
        <f t="shared" si="2"/>
        <v>70.54950223406756</v>
      </c>
      <c r="I33" s="252">
        <v>84</v>
      </c>
      <c r="J33" s="252">
        <f t="shared" si="3"/>
        <v>233.33333333333334</v>
      </c>
    </row>
    <row r="34" spans="1:10" s="255" customFormat="1" ht="24" customHeight="1">
      <c r="A34" s="262"/>
      <c r="B34" s="273" t="s">
        <v>367</v>
      </c>
      <c r="C34" s="274"/>
      <c r="D34" s="275"/>
      <c r="E34" s="275"/>
      <c r="F34" s="276"/>
      <c r="G34" s="258">
        <f>G35+G36+G37</f>
        <v>15.04</v>
      </c>
      <c r="H34" s="258"/>
      <c r="I34" s="258">
        <f>I35+I36+I37</f>
        <v>37.271999999999998</v>
      </c>
      <c r="J34" s="258"/>
    </row>
    <row r="35" spans="1:10" s="255" customFormat="1" ht="24" customHeight="1">
      <c r="A35" s="262"/>
      <c r="B35" s="273" t="s">
        <v>364</v>
      </c>
      <c r="C35" s="274"/>
      <c r="D35" s="275"/>
      <c r="E35" s="275"/>
      <c r="F35" s="276"/>
      <c r="G35" s="258">
        <v>6.7</v>
      </c>
      <c r="H35" s="258"/>
      <c r="I35" s="258">
        <v>14.712999999999999</v>
      </c>
      <c r="J35" s="258"/>
    </row>
    <row r="36" spans="1:10" s="255" customFormat="1" ht="24" customHeight="1">
      <c r="A36" s="262"/>
      <c r="B36" s="273" t="s">
        <v>365</v>
      </c>
      <c r="C36" s="274"/>
      <c r="D36" s="275"/>
      <c r="E36" s="275"/>
      <c r="F36" s="276"/>
      <c r="G36" s="258">
        <v>5.23</v>
      </c>
      <c r="H36" s="258"/>
      <c r="I36" s="258">
        <v>10.162000000000001</v>
      </c>
      <c r="J36" s="258"/>
    </row>
    <row r="37" spans="1:10" s="255" customFormat="1" ht="24" customHeight="1">
      <c r="A37" s="262"/>
      <c r="B37" s="273" t="s">
        <v>366</v>
      </c>
      <c r="C37" s="274"/>
      <c r="D37" s="275"/>
      <c r="E37" s="275"/>
      <c r="F37" s="276"/>
      <c r="G37" s="258">
        <v>3.11</v>
      </c>
      <c r="H37" s="258"/>
      <c r="I37" s="258">
        <v>12.397</v>
      </c>
      <c r="J37" s="258"/>
    </row>
  </sheetData>
  <mergeCells count="8">
    <mergeCell ref="I3:J3"/>
    <mergeCell ref="A2:J2"/>
    <mergeCell ref="A1:J1"/>
    <mergeCell ref="A3:A4"/>
    <mergeCell ref="B3:B4"/>
    <mergeCell ref="C3:C4"/>
    <mergeCell ref="D3:D4"/>
    <mergeCell ref="E3:H3"/>
  </mergeCells>
  <printOptions horizontalCentered="1"/>
  <pageMargins left="0.5" right="0.25" top="0.5" bottom="0.5" header="0.5" footer="0.5"/>
  <pageSetup paperSize="9" scale="80" fitToHeight="0" orientation="landscape" useFirstPageNumber="1" r:id="rId1"/>
  <headerFooter differentFirst="1">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I9" sqref="I9"/>
    </sheetView>
  </sheetViews>
  <sheetFormatPr defaultRowHeight="15.75"/>
  <cols>
    <col min="1" max="1" width="4.625" style="352" customWidth="1"/>
    <col min="2" max="2" width="23.625" style="334" customWidth="1"/>
    <col min="3" max="3" width="10.25" style="334" customWidth="1"/>
    <col min="4" max="4" width="9.75" style="334" customWidth="1"/>
    <col min="5" max="5" width="10.375" style="334" customWidth="1"/>
    <col min="6" max="6" width="9.5" style="334" customWidth="1"/>
    <col min="7" max="7" width="10.75" style="334" customWidth="1"/>
    <col min="8" max="8" width="10.125" style="334" customWidth="1"/>
    <col min="9" max="9" width="9.125" style="334" bestFit="1" customWidth="1"/>
    <col min="10" max="10" width="9.5" style="334" customWidth="1"/>
    <col min="11" max="11" width="9.125" style="334" bestFit="1" customWidth="1"/>
    <col min="12" max="12" width="10.125" style="334" customWidth="1"/>
    <col min="13" max="13" width="10.875" style="334" customWidth="1"/>
    <col min="14" max="16384" width="9" style="334"/>
  </cols>
  <sheetData>
    <row r="1" spans="1:15" ht="28.5" customHeight="1">
      <c r="A1" s="424" t="s">
        <v>457</v>
      </c>
      <c r="B1" s="424"/>
      <c r="C1" s="424"/>
      <c r="D1" s="424"/>
      <c r="E1" s="424"/>
      <c r="F1" s="424"/>
      <c r="G1" s="424"/>
      <c r="H1" s="424"/>
      <c r="I1" s="424"/>
      <c r="J1" s="424"/>
      <c r="K1" s="424"/>
      <c r="L1" s="424"/>
      <c r="M1" s="424"/>
      <c r="N1" s="424"/>
      <c r="O1" s="424"/>
    </row>
    <row r="2" spans="1:15" ht="28.5" customHeight="1">
      <c r="A2" s="335"/>
      <c r="B2" s="335"/>
      <c r="C2" s="335"/>
      <c r="D2" s="335"/>
      <c r="E2" s="335"/>
      <c r="F2" s="335"/>
      <c r="G2" s="335"/>
      <c r="H2" s="335"/>
      <c r="I2" s="335"/>
      <c r="J2" s="335"/>
      <c r="K2" s="335"/>
      <c r="L2" s="335"/>
      <c r="M2" s="335"/>
      <c r="N2" s="335"/>
      <c r="O2" s="335"/>
    </row>
    <row r="3" spans="1:15" ht="16.5">
      <c r="A3" s="336"/>
      <c r="B3" s="337"/>
      <c r="C3" s="337"/>
      <c r="D3" s="337"/>
      <c r="E3" s="337"/>
      <c r="F3" s="337"/>
      <c r="G3" s="337"/>
      <c r="H3" s="337"/>
      <c r="I3" s="337"/>
      <c r="J3" s="337"/>
      <c r="K3" s="337"/>
      <c r="L3" s="337"/>
      <c r="M3" s="337"/>
      <c r="N3" s="337"/>
      <c r="O3" s="337"/>
    </row>
    <row r="4" spans="1:15" ht="26.25" customHeight="1">
      <c r="A4" s="425" t="s">
        <v>0</v>
      </c>
      <c r="B4" s="427" t="s">
        <v>1</v>
      </c>
      <c r="C4" s="427" t="s">
        <v>396</v>
      </c>
      <c r="D4" s="428" t="s">
        <v>397</v>
      </c>
      <c r="E4" s="429"/>
      <c r="F4" s="428" t="s">
        <v>398</v>
      </c>
      <c r="G4" s="429"/>
      <c r="H4" s="430" t="s">
        <v>399</v>
      </c>
      <c r="I4" s="430"/>
      <c r="J4" s="430" t="s">
        <v>400</v>
      </c>
      <c r="K4" s="430"/>
      <c r="L4" s="430" t="s">
        <v>401</v>
      </c>
      <c r="M4" s="430"/>
      <c r="N4" s="430" t="s">
        <v>402</v>
      </c>
      <c r="O4" s="430"/>
    </row>
    <row r="5" spans="1:15" ht="28.5" customHeight="1">
      <c r="A5" s="426"/>
      <c r="B5" s="427"/>
      <c r="C5" s="427"/>
      <c r="D5" s="338" t="s">
        <v>403</v>
      </c>
      <c r="E5" s="338" t="s">
        <v>404</v>
      </c>
      <c r="F5" s="338" t="s">
        <v>403</v>
      </c>
      <c r="G5" s="338" t="s">
        <v>404</v>
      </c>
      <c r="H5" s="339" t="s">
        <v>403</v>
      </c>
      <c r="I5" s="339" t="s">
        <v>404</v>
      </c>
      <c r="J5" s="339" t="s">
        <v>403</v>
      </c>
      <c r="K5" s="339" t="s">
        <v>404</v>
      </c>
      <c r="L5" s="339" t="s">
        <v>403</v>
      </c>
      <c r="M5" s="339" t="s">
        <v>404</v>
      </c>
      <c r="N5" s="339" t="s">
        <v>403</v>
      </c>
      <c r="O5" s="339" t="s">
        <v>404</v>
      </c>
    </row>
    <row r="6" spans="1:15" ht="33.75" customHeight="1">
      <c r="A6" s="340">
        <v>1</v>
      </c>
      <c r="B6" s="341" t="s">
        <v>405</v>
      </c>
      <c r="C6" s="340" t="s">
        <v>218</v>
      </c>
      <c r="D6" s="338">
        <v>9.08</v>
      </c>
      <c r="E6" s="338" t="s">
        <v>406</v>
      </c>
      <c r="F6" s="338">
        <v>8.1300000000000008</v>
      </c>
      <c r="G6" s="338" t="s">
        <v>407</v>
      </c>
      <c r="H6" s="338">
        <v>10.71</v>
      </c>
      <c r="I6" s="338" t="s">
        <v>408</v>
      </c>
      <c r="J6" s="338">
        <v>6.7</v>
      </c>
      <c r="K6" s="338">
        <v>7</v>
      </c>
      <c r="L6" s="338">
        <v>7</v>
      </c>
      <c r="M6" s="338" t="s">
        <v>409</v>
      </c>
      <c r="N6" s="338">
        <v>8</v>
      </c>
      <c r="O6" s="338" t="s">
        <v>409</v>
      </c>
    </row>
    <row r="7" spans="1:15" s="346" customFormat="1" ht="33.75" customHeight="1">
      <c r="A7" s="342" t="s">
        <v>166</v>
      </c>
      <c r="B7" s="343" t="s">
        <v>410</v>
      </c>
      <c r="C7" s="344" t="s">
        <v>218</v>
      </c>
      <c r="D7" s="344">
        <v>2.0299999999999998</v>
      </c>
      <c r="E7" s="344">
        <v>2.7</v>
      </c>
      <c r="F7" s="344">
        <v>4.58</v>
      </c>
      <c r="G7" s="344" t="s">
        <v>411</v>
      </c>
      <c r="H7" s="344">
        <v>-3.4</v>
      </c>
      <c r="I7" s="344">
        <v>2.0099999999999998</v>
      </c>
      <c r="J7" s="344">
        <v>6.6</v>
      </c>
      <c r="K7" s="344">
        <v>4</v>
      </c>
      <c r="L7" s="344">
        <v>2.5</v>
      </c>
      <c r="M7" s="344" t="s">
        <v>412</v>
      </c>
      <c r="N7" s="344">
        <v>2.2999999999999998</v>
      </c>
      <c r="O7" s="345">
        <v>2.39</v>
      </c>
    </row>
    <row r="8" spans="1:15" s="346" customFormat="1" ht="33.75" customHeight="1">
      <c r="A8" s="342" t="s">
        <v>166</v>
      </c>
      <c r="B8" s="343" t="s">
        <v>413</v>
      </c>
      <c r="C8" s="344" t="s">
        <v>218</v>
      </c>
      <c r="D8" s="344">
        <v>11.82</v>
      </c>
      <c r="E8" s="344">
        <v>19.399999999999999</v>
      </c>
      <c r="F8" s="344">
        <v>15.33</v>
      </c>
      <c r="G8" s="344" t="s">
        <v>414</v>
      </c>
      <c r="H8" s="344">
        <v>76</v>
      </c>
      <c r="I8" s="344" t="s">
        <v>415</v>
      </c>
      <c r="J8" s="344">
        <v>8.3000000000000007</v>
      </c>
      <c r="K8" s="344">
        <v>8.5</v>
      </c>
      <c r="L8" s="344">
        <v>11</v>
      </c>
      <c r="M8" s="344" t="s">
        <v>416</v>
      </c>
      <c r="N8" s="344">
        <v>13.27</v>
      </c>
      <c r="O8" s="345">
        <v>9.83</v>
      </c>
    </row>
    <row r="9" spans="1:15" s="346" customFormat="1" ht="33.75" customHeight="1">
      <c r="A9" s="342" t="s">
        <v>166</v>
      </c>
      <c r="B9" s="343" t="s">
        <v>417</v>
      </c>
      <c r="C9" s="344" t="s">
        <v>218</v>
      </c>
      <c r="D9" s="344">
        <v>9.74</v>
      </c>
      <c r="E9" s="344">
        <v>9.9</v>
      </c>
      <c r="F9" s="344">
        <v>7.39</v>
      </c>
      <c r="G9" s="347" t="s">
        <v>418</v>
      </c>
      <c r="H9" s="344">
        <v>5.33</v>
      </c>
      <c r="I9" s="344" t="s">
        <v>419</v>
      </c>
      <c r="J9" s="344">
        <v>7</v>
      </c>
      <c r="K9" s="347" t="s">
        <v>420</v>
      </c>
      <c r="L9" s="344">
        <v>8</v>
      </c>
      <c r="M9" s="344" t="s">
        <v>421</v>
      </c>
      <c r="N9" s="344">
        <v>6.82</v>
      </c>
      <c r="O9" s="345">
        <v>7.44</v>
      </c>
    </row>
    <row r="10" spans="1:15" s="346" customFormat="1" ht="33.75" hidden="1" customHeight="1">
      <c r="A10" s="342" t="s">
        <v>166</v>
      </c>
      <c r="B10" s="343" t="s">
        <v>422</v>
      </c>
      <c r="C10" s="344" t="s">
        <v>218</v>
      </c>
      <c r="D10" s="344">
        <v>3.75</v>
      </c>
      <c r="E10" s="344">
        <v>54.9</v>
      </c>
      <c r="F10" s="344"/>
      <c r="G10" s="347"/>
      <c r="H10" s="344"/>
      <c r="I10" s="344"/>
      <c r="J10" s="344"/>
      <c r="K10" s="347"/>
      <c r="L10" s="344"/>
      <c r="M10" s="344"/>
      <c r="N10" s="344"/>
      <c r="O10" s="345"/>
    </row>
    <row r="11" spans="1:15" ht="33.75" customHeight="1">
      <c r="A11" s="340">
        <v>2</v>
      </c>
      <c r="B11" s="341" t="s">
        <v>423</v>
      </c>
      <c r="C11" s="338" t="s">
        <v>424</v>
      </c>
      <c r="D11" s="348">
        <v>13144</v>
      </c>
      <c r="E11" s="348">
        <v>21817</v>
      </c>
      <c r="F11" s="349">
        <v>12031</v>
      </c>
      <c r="G11" s="349">
        <v>12691</v>
      </c>
      <c r="H11" s="349">
        <v>8850</v>
      </c>
      <c r="I11" s="349">
        <v>9400</v>
      </c>
      <c r="J11" s="349">
        <v>3350</v>
      </c>
      <c r="K11" s="349">
        <v>3500</v>
      </c>
      <c r="L11" s="349">
        <v>2398</v>
      </c>
      <c r="M11" s="349">
        <v>2597</v>
      </c>
      <c r="N11" s="349">
        <v>6772</v>
      </c>
      <c r="O11" s="349">
        <v>6810</v>
      </c>
    </row>
    <row r="12" spans="1:15" s="346" customFormat="1" ht="33.75" customHeight="1">
      <c r="A12" s="342" t="s">
        <v>166</v>
      </c>
      <c r="B12" s="343" t="s">
        <v>425</v>
      </c>
      <c r="C12" s="344" t="s">
        <v>424</v>
      </c>
      <c r="D12" s="350">
        <v>10744</v>
      </c>
      <c r="E12" s="350">
        <v>13142</v>
      </c>
      <c r="F12" s="351">
        <v>10632</v>
      </c>
      <c r="G12" s="351">
        <v>11431</v>
      </c>
      <c r="H12" s="351">
        <v>6000</v>
      </c>
      <c r="I12" s="351">
        <v>6000</v>
      </c>
      <c r="J12" s="351">
        <f>J11-J13</f>
        <v>3230</v>
      </c>
      <c r="K12" s="351">
        <f>K11-K13</f>
        <v>3370</v>
      </c>
      <c r="L12" s="351">
        <v>2128</v>
      </c>
      <c r="M12" s="351">
        <v>2295</v>
      </c>
      <c r="N12" s="351">
        <v>6052</v>
      </c>
      <c r="O12" s="351">
        <v>6400</v>
      </c>
    </row>
    <row r="13" spans="1:15" s="346" customFormat="1" ht="33.75" customHeight="1">
      <c r="A13" s="342" t="s">
        <v>166</v>
      </c>
      <c r="B13" s="343" t="s">
        <v>315</v>
      </c>
      <c r="C13" s="344" t="s">
        <v>424</v>
      </c>
      <c r="D13" s="350">
        <f>D11-D12</f>
        <v>2400</v>
      </c>
      <c r="E13" s="350">
        <v>8675</v>
      </c>
      <c r="F13" s="351">
        <v>1400</v>
      </c>
      <c r="G13" s="351">
        <f>G11-G12</f>
        <v>1260</v>
      </c>
      <c r="H13" s="351">
        <v>2850</v>
      </c>
      <c r="I13" s="351">
        <v>3400</v>
      </c>
      <c r="J13" s="351">
        <v>120</v>
      </c>
      <c r="K13" s="351">
        <v>130</v>
      </c>
      <c r="L13" s="351">
        <v>270</v>
      </c>
      <c r="M13" s="351">
        <v>302</v>
      </c>
      <c r="N13" s="351">
        <v>400</v>
      </c>
      <c r="O13" s="351">
        <v>420</v>
      </c>
    </row>
    <row r="14" spans="1:15" ht="33.75" customHeight="1">
      <c r="A14" s="340">
        <v>3</v>
      </c>
      <c r="B14" s="341" t="s">
        <v>426</v>
      </c>
      <c r="C14" s="338" t="s">
        <v>427</v>
      </c>
      <c r="D14" s="348">
        <v>106000</v>
      </c>
      <c r="E14" s="348">
        <v>103000</v>
      </c>
      <c r="F14" s="349">
        <v>58000</v>
      </c>
      <c r="G14" s="349" t="s">
        <v>428</v>
      </c>
      <c r="H14" s="349">
        <v>35300</v>
      </c>
      <c r="I14" s="349">
        <v>36000</v>
      </c>
      <c r="J14" s="349">
        <v>16754</v>
      </c>
      <c r="K14" s="349">
        <v>18000</v>
      </c>
      <c r="L14" s="349">
        <v>12688</v>
      </c>
      <c r="M14" s="349" t="s">
        <v>429</v>
      </c>
      <c r="N14" s="349">
        <v>19000</v>
      </c>
      <c r="O14" s="349">
        <v>20000</v>
      </c>
    </row>
    <row r="15" spans="1:15" ht="33.75" customHeight="1">
      <c r="A15" s="340">
        <v>4</v>
      </c>
      <c r="B15" s="341" t="s">
        <v>311</v>
      </c>
      <c r="C15" s="338" t="s">
        <v>216</v>
      </c>
      <c r="D15" s="338">
        <v>42.6</v>
      </c>
      <c r="E15" s="338">
        <v>48.7</v>
      </c>
      <c r="F15" s="338">
        <v>32.299999999999997</v>
      </c>
      <c r="G15" s="338" t="s">
        <v>430</v>
      </c>
      <c r="H15" s="338">
        <v>39.299999999999997</v>
      </c>
      <c r="I15" s="338" t="s">
        <v>431</v>
      </c>
      <c r="J15" s="338">
        <v>33.700000000000003</v>
      </c>
      <c r="K15" s="338">
        <v>36</v>
      </c>
      <c r="L15" s="338">
        <v>38</v>
      </c>
      <c r="M15" s="338" t="s">
        <v>432</v>
      </c>
      <c r="N15" s="338">
        <v>36</v>
      </c>
      <c r="O15" s="338">
        <v>38</v>
      </c>
    </row>
    <row r="16" spans="1:15" ht="16.5">
      <c r="A16" s="336"/>
      <c r="B16" s="337"/>
      <c r="C16" s="337"/>
      <c r="D16" s="337"/>
      <c r="E16" s="337"/>
      <c r="F16" s="337"/>
      <c r="G16" s="337"/>
      <c r="H16" s="337"/>
      <c r="I16" s="337"/>
      <c r="J16" s="337"/>
      <c r="K16" s="337"/>
      <c r="L16" s="337"/>
      <c r="M16" s="337"/>
      <c r="N16" s="337"/>
      <c r="O16" s="337"/>
    </row>
  </sheetData>
  <mergeCells count="10">
    <mergeCell ref="A1:O1"/>
    <mergeCell ref="A4:A5"/>
    <mergeCell ref="B4:B5"/>
    <mergeCell ref="C4:C5"/>
    <mergeCell ref="D4:E4"/>
    <mergeCell ref="F4:G4"/>
    <mergeCell ref="H4:I4"/>
    <mergeCell ref="J4:K4"/>
    <mergeCell ref="L4:M4"/>
    <mergeCell ref="N4:O4"/>
  </mergeCells>
  <pageMargins left="0.25" right="0.25" top="0.25" bottom="1" header="0.25" footer="0.2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6" workbookViewId="0">
      <selection activeCell="B31" sqref="B31"/>
    </sheetView>
  </sheetViews>
  <sheetFormatPr defaultRowHeight="15.75"/>
  <cols>
    <col min="1" max="1" width="6.125" customWidth="1"/>
    <col min="2" max="2" width="99.125" customWidth="1"/>
    <col min="3" max="3" width="35.5" customWidth="1"/>
  </cols>
  <sheetData>
    <row r="1" spans="1:12" ht="22.5" customHeight="1">
      <c r="A1" s="431" t="s">
        <v>209</v>
      </c>
      <c r="B1" s="431"/>
      <c r="C1" s="431"/>
    </row>
    <row r="2" spans="1:12" ht="25.5" customHeight="1">
      <c r="A2" s="419" t="s">
        <v>213</v>
      </c>
      <c r="B2" s="419"/>
      <c r="C2" s="419"/>
      <c r="D2" s="129"/>
      <c r="E2" s="129"/>
      <c r="F2" s="129"/>
      <c r="G2" s="129"/>
      <c r="H2" s="129"/>
      <c r="I2" s="129"/>
      <c r="J2" s="129"/>
      <c r="K2" s="129"/>
      <c r="L2" s="129"/>
    </row>
    <row r="3" spans="1:12" ht="21.75" customHeight="1">
      <c r="A3" s="127" t="s">
        <v>0</v>
      </c>
      <c r="B3" s="127" t="s">
        <v>174</v>
      </c>
      <c r="C3" s="127" t="s">
        <v>16</v>
      </c>
    </row>
    <row r="4" spans="1:12" ht="21.75" customHeight="1">
      <c r="A4" s="127" t="s">
        <v>5</v>
      </c>
      <c r="B4" s="128" t="s">
        <v>192</v>
      </c>
      <c r="C4" s="125"/>
    </row>
    <row r="5" spans="1:12" ht="21" customHeight="1">
      <c r="A5" s="126">
        <v>1</v>
      </c>
      <c r="B5" s="131" t="s">
        <v>175</v>
      </c>
      <c r="C5" s="131" t="s">
        <v>176</v>
      </c>
    </row>
    <row r="6" spans="1:12" ht="22.5" customHeight="1">
      <c r="A6" s="126">
        <v>2</v>
      </c>
      <c r="B6" s="131" t="s">
        <v>177</v>
      </c>
      <c r="C6" s="131" t="s">
        <v>178</v>
      </c>
    </row>
    <row r="7" spans="1:12" ht="21.75" customHeight="1">
      <c r="A7" s="126">
        <v>3</v>
      </c>
      <c r="B7" s="131" t="s">
        <v>179</v>
      </c>
      <c r="C7" s="131" t="s">
        <v>180</v>
      </c>
    </row>
    <row r="8" spans="1:12" ht="18.75">
      <c r="A8" s="126">
        <v>4</v>
      </c>
      <c r="B8" s="131" t="s">
        <v>241</v>
      </c>
      <c r="C8" s="131"/>
    </row>
    <row r="9" spans="1:12" ht="18.75">
      <c r="A9" s="130" t="s">
        <v>166</v>
      </c>
      <c r="B9" s="132" t="s">
        <v>210</v>
      </c>
      <c r="C9" s="131" t="s">
        <v>181</v>
      </c>
    </row>
    <row r="10" spans="1:12" ht="18.75">
      <c r="A10" s="130" t="s">
        <v>166</v>
      </c>
      <c r="B10" s="132" t="s">
        <v>211</v>
      </c>
      <c r="C10" s="131" t="s">
        <v>182</v>
      </c>
    </row>
    <row r="11" spans="1:12" ht="22.5" customHeight="1">
      <c r="A11" s="126">
        <v>5</v>
      </c>
      <c r="B11" s="131" t="s">
        <v>183</v>
      </c>
      <c r="C11" s="131" t="s">
        <v>176</v>
      </c>
    </row>
    <row r="12" spans="1:12" ht="18.75">
      <c r="A12" s="126">
        <v>6</v>
      </c>
      <c r="B12" s="131" t="s">
        <v>184</v>
      </c>
      <c r="C12" s="131" t="s">
        <v>185</v>
      </c>
    </row>
    <row r="13" spans="1:12" ht="18.75">
      <c r="A13" s="126">
        <v>7</v>
      </c>
      <c r="B13" s="131" t="s">
        <v>186</v>
      </c>
      <c r="C13" s="131" t="s">
        <v>178</v>
      </c>
    </row>
    <row r="14" spans="1:12" ht="18.75">
      <c r="A14" s="127" t="s">
        <v>7</v>
      </c>
      <c r="B14" s="133" t="s">
        <v>196</v>
      </c>
      <c r="C14" s="131" t="s">
        <v>197</v>
      </c>
    </row>
    <row r="15" spans="1:12" ht="21.75" customHeight="1">
      <c r="A15" s="126">
        <v>8</v>
      </c>
      <c r="B15" s="131" t="s">
        <v>208</v>
      </c>
      <c r="C15" s="125"/>
    </row>
    <row r="16" spans="1:12" ht="21.75" customHeight="1">
      <c r="A16" s="126">
        <v>9</v>
      </c>
      <c r="B16" s="131" t="s">
        <v>198</v>
      </c>
      <c r="C16" s="125"/>
    </row>
    <row r="17" spans="1:3" ht="18.75">
      <c r="A17" s="126">
        <v>10</v>
      </c>
      <c r="B17" s="131" t="s">
        <v>199</v>
      </c>
      <c r="C17" s="125"/>
    </row>
    <row r="18" spans="1:3" ht="18.75">
      <c r="A18" s="126">
        <v>11</v>
      </c>
      <c r="B18" s="131" t="s">
        <v>212</v>
      </c>
      <c r="C18" s="125"/>
    </row>
    <row r="19" spans="1:3" ht="18.75">
      <c r="A19" s="126">
        <v>12</v>
      </c>
      <c r="B19" s="131" t="s">
        <v>207</v>
      </c>
      <c r="C19" s="125"/>
    </row>
    <row r="20" spans="1:3" ht="18.75">
      <c r="A20" s="126">
        <v>13</v>
      </c>
      <c r="B20" s="131" t="s">
        <v>200</v>
      </c>
      <c r="C20" s="125"/>
    </row>
    <row r="21" spans="1:3" ht="18.75">
      <c r="A21" s="126">
        <v>14</v>
      </c>
      <c r="B21" s="131" t="s">
        <v>201</v>
      </c>
      <c r="C21" s="125"/>
    </row>
    <row r="22" spans="1:3" ht="18.75">
      <c r="A22" s="126">
        <v>15</v>
      </c>
      <c r="B22" s="131" t="s">
        <v>202</v>
      </c>
      <c r="C22" s="125"/>
    </row>
    <row r="23" spans="1:3" ht="18.75">
      <c r="A23" s="127" t="s">
        <v>30</v>
      </c>
      <c r="B23" s="133" t="s">
        <v>193</v>
      </c>
      <c r="C23" s="125"/>
    </row>
    <row r="24" spans="1:3" ht="18.75">
      <c r="A24" s="126">
        <v>16</v>
      </c>
      <c r="B24" s="131" t="s">
        <v>187</v>
      </c>
      <c r="C24" s="125" t="s">
        <v>204</v>
      </c>
    </row>
    <row r="25" spans="1:3" ht="18.75">
      <c r="A25" s="126">
        <v>17</v>
      </c>
      <c r="B25" s="131" t="s">
        <v>188</v>
      </c>
      <c r="C25" s="125" t="s">
        <v>204</v>
      </c>
    </row>
    <row r="26" spans="1:3" ht="18.75">
      <c r="A26" s="126">
        <v>18</v>
      </c>
      <c r="B26" s="131" t="s">
        <v>189</v>
      </c>
      <c r="C26" s="125" t="s">
        <v>204</v>
      </c>
    </row>
    <row r="27" spans="1:3" ht="18.75">
      <c r="A27" s="126">
        <v>19</v>
      </c>
      <c r="B27" s="131" t="s">
        <v>190</v>
      </c>
      <c r="C27" s="125" t="s">
        <v>205</v>
      </c>
    </row>
    <row r="28" spans="1:3" ht="18.75">
      <c r="A28" s="126">
        <v>20</v>
      </c>
      <c r="B28" s="131" t="s">
        <v>191</v>
      </c>
      <c r="C28" s="125" t="s">
        <v>205</v>
      </c>
    </row>
    <row r="29" spans="1:3" ht="18.75">
      <c r="A29" s="127" t="s">
        <v>43</v>
      </c>
      <c r="B29" s="133" t="s">
        <v>194</v>
      </c>
      <c r="C29" s="125"/>
    </row>
    <row r="30" spans="1:3" ht="18.75">
      <c r="A30" s="126">
        <v>21</v>
      </c>
      <c r="B30" s="131" t="s">
        <v>195</v>
      </c>
      <c r="C30" s="125" t="s">
        <v>206</v>
      </c>
    </row>
    <row r="31" spans="1:3" ht="18.75">
      <c r="A31" s="126">
        <v>22</v>
      </c>
      <c r="B31" s="131" t="s">
        <v>203</v>
      </c>
      <c r="C31" s="125" t="s">
        <v>206</v>
      </c>
    </row>
  </sheetData>
  <mergeCells count="2">
    <mergeCell ref="A1:C1"/>
    <mergeCell ref="A2:C2"/>
  </mergeCells>
  <pageMargins left="0.25" right="0.25" top="0.2" bottom="0.2" header="0.25" footer="0.25"/>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9. Nhom A DP</vt:lpstr>
      <vt:lpstr>10.TPCP-DP</vt:lpstr>
      <vt:lpstr>11. TƯV</vt:lpstr>
      <vt:lpstr>12.No XDCB</vt:lpstr>
      <vt:lpstr>PL1-Bieu chi tieu tong hop</vt:lpstr>
      <vt:lpstr>PL4-Dau tu toan xa hoi full</vt:lpstr>
      <vt:lpstr>PL5- SP CN va XK chu yeu</vt:lpstr>
      <vt:lpstr>PL 2 Bieu so sanh cac tỉnh BTB</vt:lpstr>
      <vt:lpstr>Chi tieu NQ HDND</vt:lpstr>
      <vt:lpstr>'10.TPCP-DP'!Print_Area</vt:lpstr>
      <vt:lpstr>'11. TƯV'!Print_Area</vt:lpstr>
      <vt:lpstr>'12.No XDCB'!Print_Area</vt:lpstr>
      <vt:lpstr>'9. Nhom A DP'!Print_Area</vt:lpstr>
      <vt:lpstr>'10.TPCP-DP'!Print_Titles</vt:lpstr>
      <vt:lpstr>'12.No XDCB'!Print_Titles</vt:lpstr>
      <vt:lpstr>'9. Nhom A DP'!Print_Titles</vt:lpstr>
      <vt:lpstr>'PL1-Bieu chi tieu tong hop'!Print_Titles</vt:lpstr>
      <vt:lpstr>'PL4-Dau tu toan xa hoi full'!Print_Titles</vt:lpstr>
    </vt:vector>
  </TitlesOfParts>
  <Company>164A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lam hong</cp:lastModifiedBy>
  <cp:lastPrinted>2017-11-30T00:44:56Z</cp:lastPrinted>
  <dcterms:created xsi:type="dcterms:W3CDTF">2005-06-03T06:49:07Z</dcterms:created>
  <dcterms:modified xsi:type="dcterms:W3CDTF">2017-11-30T00:57:40Z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ies>
</file>