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4880" windowHeight="9045"/>
  </bookViews>
  <sheets>
    <sheet name="Thu NSNN.PL01" sheetId="1" r:id="rId1"/>
    <sheet name="Chi NSNN.PL02" sheetId="2" r:id="rId2"/>
  </sheets>
  <definedNames>
    <definedName name="_xlnm._FilterDatabase" localSheetId="0" hidden="1">'Thu NSNN.PL01'!$A$1:$F$39</definedName>
    <definedName name="_xlnm.Print_Area" localSheetId="0">'Thu NSNN.PL01'!$A$1:$F$40</definedName>
    <definedName name="_xlnm.Print_Titles" localSheetId="1">'Chi NSNN.PL02'!$6:$6</definedName>
    <definedName name="_xlnm.Print_Titles" localSheetId="0">'Thu NSNN.PL01'!$5:$6</definedName>
  </definedNames>
  <calcPr calcId="144525"/>
</workbook>
</file>

<file path=xl/calcChain.xml><?xml version="1.0" encoding="utf-8"?>
<calcChain xmlns="http://schemas.openxmlformats.org/spreadsheetml/2006/main">
  <c r="C24" i="1" l="1"/>
  <c r="C22" i="1"/>
  <c r="D22" i="2" l="1"/>
  <c r="C9" i="1" l="1"/>
  <c r="C8" i="1" s="1"/>
  <c r="D9" i="1" l="1"/>
  <c r="H9" i="1"/>
  <c r="C7" i="1"/>
  <c r="J8" i="1" s="1"/>
  <c r="D37" i="2"/>
  <c r="D8" i="2"/>
  <c r="D47" i="2" l="1"/>
  <c r="E31" i="1" l="1"/>
  <c r="C33" i="1"/>
  <c r="E33" i="1" s="1"/>
  <c r="F10" i="1" l="1"/>
  <c r="E35" i="2" l="1"/>
  <c r="E34" i="2"/>
  <c r="E33" i="2"/>
  <c r="E32" i="2"/>
  <c r="E30" i="2"/>
  <c r="E29" i="2"/>
  <c r="E28" i="2"/>
  <c r="E27" i="2"/>
  <c r="E26" i="2"/>
  <c r="E25" i="2"/>
  <c r="E23" i="2"/>
  <c r="E22" i="2"/>
  <c r="E21" i="2"/>
  <c r="E20" i="2"/>
  <c r="E19" i="2"/>
  <c r="E18" i="2"/>
  <c r="E17" i="2"/>
  <c r="E16" i="2"/>
  <c r="E15" i="2"/>
  <c r="E14" i="2"/>
  <c r="E13" i="2"/>
  <c r="E12" i="2"/>
  <c r="D11" i="2" l="1"/>
  <c r="E48" i="2"/>
  <c r="E47" i="2"/>
  <c r="E43" i="2"/>
  <c r="E42" i="2"/>
  <c r="E41" i="2"/>
  <c r="E39" i="2"/>
  <c r="E38" i="2"/>
  <c r="E37" i="2"/>
  <c r="C11" i="2"/>
  <c r="C8" i="2"/>
  <c r="D7" i="2" l="1"/>
  <c r="C7" i="2"/>
  <c r="D21" i="1"/>
  <c r="H26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E10" i="1"/>
  <c r="D10" i="1"/>
  <c r="E7" i="2" l="1"/>
  <c r="I27" i="1"/>
  <c r="I33" i="1"/>
  <c r="I30" i="1" s="1"/>
  <c r="G8" i="1" l="1"/>
  <c r="G30" i="1"/>
  <c r="G7" i="1" l="1"/>
  <c r="G39" i="1"/>
  <c r="B30" i="1"/>
  <c r="H7" i="1" l="1"/>
  <c r="K7" i="1"/>
  <c r="B39" i="1"/>
  <c r="D26" i="1"/>
  <c r="D25" i="1"/>
  <c r="D24" i="1"/>
  <c r="D22" i="1"/>
  <c r="D20" i="1"/>
  <c r="D19" i="1"/>
  <c r="D18" i="1"/>
  <c r="D17" i="1"/>
  <c r="D16" i="1"/>
  <c r="D15" i="1"/>
  <c r="D14" i="1"/>
  <c r="D13" i="1"/>
  <c r="D12" i="1"/>
  <c r="D11" i="1"/>
  <c r="G27" i="1" l="1"/>
  <c r="C28" i="1" l="1"/>
  <c r="C30" i="1" l="1"/>
  <c r="H30" i="1" l="1"/>
  <c r="D30" i="1"/>
  <c r="E30" i="1"/>
  <c r="E8" i="2"/>
  <c r="E21" i="1" l="1"/>
  <c r="E20" i="1"/>
  <c r="E19" i="1"/>
  <c r="E18" i="1"/>
  <c r="E17" i="1"/>
  <c r="E16" i="1"/>
  <c r="E15" i="1"/>
  <c r="E14" i="1"/>
  <c r="E13" i="1"/>
  <c r="E12" i="1"/>
  <c r="E11" i="1"/>
  <c r="F21" i="1" l="1"/>
  <c r="F20" i="1"/>
  <c r="F19" i="1"/>
  <c r="F18" i="1"/>
  <c r="F17" i="1"/>
  <c r="F16" i="1"/>
  <c r="F15" i="1"/>
  <c r="F14" i="1"/>
  <c r="F13" i="1"/>
  <c r="F12" i="1"/>
  <c r="F11" i="1"/>
  <c r="B9" i="1"/>
  <c r="E9" i="1" s="1"/>
  <c r="B8" i="1" l="1"/>
  <c r="H8" i="1"/>
  <c r="F9" i="1"/>
  <c r="F8" i="1" s="1"/>
  <c r="E22" i="1"/>
  <c r="E10" i="2"/>
  <c r="E28" i="1"/>
  <c r="F26" i="1"/>
  <c r="F25" i="1"/>
  <c r="E25" i="1"/>
  <c r="E26" i="1"/>
  <c r="E24" i="1"/>
  <c r="F23" i="1"/>
  <c r="F24" i="1"/>
  <c r="E8" i="1" l="1"/>
  <c r="B7" i="1"/>
  <c r="D8" i="1"/>
  <c r="F30" i="1"/>
  <c r="F39" i="1" s="1"/>
  <c r="F22" i="1"/>
  <c r="F7" i="1" s="1"/>
  <c r="E9" i="2"/>
  <c r="J7" i="1" l="1"/>
  <c r="B27" i="1"/>
  <c r="F27" i="1"/>
  <c r="D7" i="1"/>
  <c r="E11" i="2"/>
  <c r="C27" i="1"/>
  <c r="H27" i="1" s="1"/>
  <c r="E7" i="1"/>
  <c r="J9" i="1" l="1"/>
  <c r="K8" i="1"/>
  <c r="K9" i="1" s="1"/>
  <c r="D27" i="1"/>
  <c r="E27" i="1"/>
  <c r="C29" i="1"/>
  <c r="C39" i="1" s="1"/>
  <c r="H39" i="1" s="1"/>
  <c r="E29" i="1" l="1"/>
  <c r="D39" i="1" l="1"/>
  <c r="E39" i="1"/>
</calcChain>
</file>

<file path=xl/sharedStrings.xml><?xml version="1.0" encoding="utf-8"?>
<sst xmlns="http://schemas.openxmlformats.org/spreadsheetml/2006/main" count="116" uniqueCount="113">
  <si>
    <t>Đơn vị: Triệu đồng</t>
  </si>
  <si>
    <t>CÁC CHỈ TIÊU</t>
  </si>
  <si>
    <t>Tổng thu NSNN trên địa bàn (A+B+C)</t>
  </si>
  <si>
    <t xml:space="preserve">                * Thu NSĐP </t>
  </si>
  <si>
    <t>TỔNG THU NSĐP</t>
  </si>
  <si>
    <t xml:space="preserve">Chia ra:    * Thu NSTW </t>
  </si>
  <si>
    <t>Huyện, xã thu</t>
  </si>
  <si>
    <t>Phụ lục số 01</t>
  </si>
  <si>
    <t>Dự toán HĐND giao</t>
  </si>
  <si>
    <t>Nhiệm vụ 6 tháng cuối năm</t>
  </si>
  <si>
    <t xml:space="preserve">I. NGÀNH THUẾ THU </t>
  </si>
  <si>
    <t>II. THU KHÁC NGÂN SÁCH</t>
  </si>
  <si>
    <t>B. CÁC KHOẢN THU ĐỂ LẠI CHI QUẢN LÝ QUA NSNN</t>
  </si>
  <si>
    <t>C. THU HẢI QUAN</t>
  </si>
  <si>
    <t xml:space="preserve"> D. THU BỔ SUNG TỪ NGÂN SÁCH CẤP TRÊN</t>
  </si>
  <si>
    <t xml:space="preserve">  Trong đó:  Thu phạt ATGT </t>
  </si>
  <si>
    <t>A. NGÀNH THUẾ THU VÀ THU KHÁC NS</t>
  </si>
  <si>
    <t>3. Bổ sung có mục tiêu</t>
  </si>
  <si>
    <t xml:space="preserve"> - Bổ sung có MT bằng vốn trong nước</t>
  </si>
  <si>
    <t xml:space="preserve"> - Bổ sung có MT bằng vốn nước ngoài</t>
  </si>
  <si>
    <t>Phụ lục số 02</t>
  </si>
  <si>
    <t>Đơn vị tính: Triệu đồng</t>
  </si>
  <si>
    <t>TT</t>
  </si>
  <si>
    <t>Chỉ tiêu</t>
  </si>
  <si>
    <t>(%) so với dự toán</t>
  </si>
  <si>
    <t>TỔNG CHI NSĐP</t>
  </si>
  <si>
    <t>I</t>
  </si>
  <si>
    <t>CHI ĐẦU TƯ PHÁT TRIỂN</t>
  </si>
  <si>
    <t>Chi đầu tư XDCB (Các nguồn vốn bao gồm chuyển nguồn từ năm trước sang)</t>
  </si>
  <si>
    <t>II</t>
  </si>
  <si>
    <t>CHI THƯỜNG XUYÊN</t>
  </si>
  <si>
    <t>Sự nghiệp kinh tế</t>
  </si>
  <si>
    <t>Chi sự nghiệp môi trường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</si>
  <si>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</si>
  <si>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</si>
  <si>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</si>
  <si>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</si>
  <si>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</si>
  <si>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</si>
  <si>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</si>
  <si>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</si>
  <si>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 xml:space="preserve">DK các CS TW ban hành do ĐP đảm bảo </t>
  </si>
  <si>
    <t>Chi ĐH, kỷ niệm ngày lễ lớn, kỷ niệm ngành</t>
  </si>
  <si>
    <t>Chi từ kết quả thu được để lại theo chế độ, XP ATGT</t>
  </si>
  <si>
    <t>Hỗ trợ các cơ quan pháp luật (Viện, Tòa, TH án…..)</t>
  </si>
  <si>
    <t>Chính sách tôn giáo</t>
  </si>
  <si>
    <t>DK chính sách mới do tỉnh ban hành</t>
  </si>
  <si>
    <t>Chi khác ngân sách</t>
  </si>
  <si>
    <t>DK thực hiện pháp lệnh CA xã (TP và CĐCS)</t>
  </si>
  <si>
    <t>III</t>
  </si>
  <si>
    <t>IV</t>
  </si>
  <si>
    <t>CHI MỘT SỐ NHIỆM VỤ BTC HỖ TRỢ</t>
  </si>
  <si>
    <t>V</t>
  </si>
  <si>
    <t>DỰ PHÒNG NGÂN SÁCH</t>
  </si>
  <si>
    <t>VI</t>
  </si>
  <si>
    <t>CHI BỔ SUNG QUỸ DỰ TRỮ TÀI CHÍNH</t>
  </si>
  <si>
    <t>VII</t>
  </si>
  <si>
    <t>VIII</t>
  </si>
  <si>
    <t>IX</t>
  </si>
  <si>
    <t>X</t>
  </si>
  <si>
    <t>XI</t>
  </si>
  <si>
    <t>TĂNG BIÊN CHẾ HCSN THEO CÁC QĐ UBND TỈNH, KHÁC</t>
  </si>
  <si>
    <t>XII</t>
  </si>
  <si>
    <t>KINH PHÍ CHUẨN BỊ ĐỘNG VIÊN</t>
  </si>
  <si>
    <t>XIII</t>
  </si>
  <si>
    <t>XIV</t>
  </si>
  <si>
    <t>XV</t>
  </si>
  <si>
    <t>CHÍNH SÁCH BÌNH ỔN GIÁ</t>
  </si>
  <si>
    <t>CHI CÁC CTMTQG</t>
  </si>
  <si>
    <t xml:space="preserve">SCL, MS TÀI SẢN VÀ CÁC NV ĐỘT XUẤT KHÁC </t>
  </si>
  <si>
    <t>11. Cấp quyền khai thác khoáng sản</t>
  </si>
  <si>
    <t xml:space="preserve">1. Thu từ XNQD  </t>
  </si>
  <si>
    <t xml:space="preserve">         - Thu DN trong nước</t>
  </si>
  <si>
    <t xml:space="preserve">         - Thu từ DN nước ngoài</t>
  </si>
  <si>
    <t>2. Thu CTN và dịch vụ NQD</t>
  </si>
  <si>
    <t>3. Thuế sử dụng đất phi nông nghiệp</t>
  </si>
  <si>
    <t>4. Thu cấp quyền sử dụng đất</t>
  </si>
  <si>
    <t>5. Tiền thuê đất, mặt nước</t>
  </si>
  <si>
    <t>6. Lệ phí trước bạ</t>
  </si>
  <si>
    <t>7. Thu phí và lệ phí</t>
  </si>
  <si>
    <t>8. Thu xổ số kiến thiết</t>
  </si>
  <si>
    <t>9. Thuế thu nhập cá nhân</t>
  </si>
  <si>
    <t>10. Thuế bảo vệ môi trường</t>
  </si>
  <si>
    <t>2. Bổ sung nguồn thực hiện CCTL</t>
  </si>
  <si>
    <t>Chi đầu tư từ nguồn để lại theo chế độ quy định</t>
  </si>
  <si>
    <t>Chi từ nguồn viện trợ nước ngoài (Dự án PTNN)</t>
  </si>
  <si>
    <t>TRẢ NỢ, THU HỒI TẠM ỨNG NGÂN SÁCH</t>
  </si>
  <si>
    <t>ỦY BAN NHÂN DÂN TỈNH</t>
  </si>
  <si>
    <t>Thực hiện 6 tháng</t>
  </si>
  <si>
    <t>1. Bổ sung cân đối</t>
  </si>
  <si>
    <t>4. Bổ sung vốn sự nghiệp để thực hiện một số chế độ, chính sách của Trung ương</t>
  </si>
  <si>
    <t>Trong đó:  Vốn nước ngoài</t>
  </si>
  <si>
    <t>F. THU VAY</t>
  </si>
  <si>
    <t>Dự toán BTC giao 2017</t>
  </si>
  <si>
    <t>Thực hiện cùng kỳ 2016</t>
  </si>
  <si>
    <t>Cùng kỳ 2016</t>
  </si>
  <si>
    <t>TỔNG HỢP THỰC HIỆN CHI NGÂN SÁCH  ĐỊA PHƯƠNG 6 THÁNG ĐẦU NĂM 2017</t>
  </si>
  <si>
    <t>Chi quản lý hành chính, nhà nước, đảng, đoàn thể</t>
  </si>
  <si>
    <t>Sự nghiệp giáo dục đào tạo và dạy nghề</t>
  </si>
  <si>
    <t>Hỗ trợ nhân rộng hệ thống một cửa điện tử và dịch vụ công trực tuyến tại các huyện, thị xã, thành phố</t>
  </si>
  <si>
    <t>Hỗ trợ phần mềm, tập huấn Luật NSNN và các văn bản dưới Luật cho khối huyện, thị xã, thành phố, xã, phường, thị trấn</t>
  </si>
  <si>
    <t>CHI TỪ NGUỒN TĂNG THU DỰ KIẾN CHƯA PHÂN BỔ</t>
  </si>
  <si>
    <t>CHI CÁC SỰ NGHIỆP DO NSTW ĐẢM BẢO</t>
  </si>
  <si>
    <r>
      <t>CHI CHÍNH SÁCH CỦA TỈNH TỪ NGUỒN VAY TÍN DỤNG</t>
    </r>
    <r>
      <rPr>
        <sz val="11"/>
        <rFont val="Times New Roman"/>
        <family val="1"/>
      </rPr>
      <t xml:space="preserve"> (Chính sách nông nghiệp, nông thôn, nông thôn mới)</t>
    </r>
  </si>
  <si>
    <t>Dự toán tỉnh giao</t>
  </si>
  <si>
    <t>THỰC HIỆN CÁC NV ĐỘT XUẤT KHỐI HUYỆN XÃ</t>
  </si>
  <si>
    <t>Tỷ lệ ước TH so với Bộ giao</t>
  </si>
  <si>
    <t>III.THU TẠI XÃ</t>
  </si>
  <si>
    <t>So sánh thực hiện 6 tháng so với (%)</t>
  </si>
  <si>
    <t>Thực hiện Luật DQTV</t>
  </si>
  <si>
    <t>(Kèm theo Báo cáo số 247/BC-UBND ngày 10/7/2017 của UBND tỉnh)</t>
  </si>
  <si>
    <t>TỔNG HỢP THỰC HIỆN DỰ TOÁN THU NGÂN SÁCH 6 THÁNG ĐẦU NĂM 2017</t>
  </si>
  <si>
    <t>Dự toán HĐND tỉnh giao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</si>
</sst>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4"/>
      <name val="Calibri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u/>
      <sz val="12"/>
      <name val=".VnTimeH"/>
      <family val="2"/>
    </font>
    <font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3" fontId="11" fillId="2" borderId="0" xfId="0" applyNumberFormat="1" applyFont="1" applyFill="1"/>
    <xf numFmtId="3" fontId="21" fillId="2" borderId="0" xfId="0" applyNumberFormat="1" applyFont="1" applyFill="1" applyBorder="1"/>
    <xf numFmtId="3" fontId="13" fillId="2" borderId="1" xfId="0" applyNumberFormat="1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wrapText="1"/>
    </xf>
    <xf numFmtId="9" fontId="13" fillId="2" borderId="1" xfId="11" applyFont="1" applyFill="1" applyBorder="1" applyAlignment="1">
      <alignment wrapText="1"/>
    </xf>
    <xf numFmtId="9" fontId="11" fillId="2" borderId="1" xfId="11" applyFont="1" applyFill="1" applyBorder="1" applyAlignment="1">
      <alignment wrapText="1"/>
    </xf>
    <xf numFmtId="3" fontId="11" fillId="2" borderId="1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center"/>
    </xf>
    <xf numFmtId="3" fontId="13" fillId="2" borderId="1" xfId="11" applyNumberFormat="1" applyFont="1" applyFill="1" applyBorder="1" applyAlignment="1">
      <alignment horizontal="right" wrapText="1"/>
    </xf>
    <xf numFmtId="3" fontId="19" fillId="2" borderId="0" xfId="0" applyNumberFormat="1" applyFont="1" applyFill="1" applyBorder="1"/>
    <xf numFmtId="3" fontId="19" fillId="2" borderId="2" xfId="0" applyNumberFormat="1" applyFont="1" applyFill="1" applyBorder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/>
    <xf numFmtId="0" fontId="15" fillId="2" borderId="0" xfId="0" applyFont="1" applyFill="1"/>
    <xf numFmtId="3" fontId="11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0" fontId="17" fillId="2" borderId="0" xfId="0" applyFont="1" applyFill="1" applyBorder="1"/>
    <xf numFmtId="3" fontId="13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wrapText="1"/>
      <protection locked="0"/>
    </xf>
    <xf numFmtId="9" fontId="1" fillId="2" borderId="1" xfId="11" applyFont="1" applyFill="1" applyBorder="1" applyAlignment="1">
      <alignment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3" fillId="2" borderId="0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22" fillId="2" borderId="0" xfId="0" applyNumberFormat="1" applyFont="1" applyFill="1" applyBorder="1" applyAlignment="1">
      <alignment horizontal="left" wrapText="1"/>
    </xf>
    <xf numFmtId="3" fontId="22" fillId="2" borderId="0" xfId="0" applyNumberFormat="1" applyFont="1" applyFill="1" applyBorder="1" applyAlignment="1">
      <alignment wrapText="1"/>
    </xf>
    <xf numFmtId="3" fontId="11" fillId="2" borderId="1" xfId="0" applyNumberFormat="1" applyFont="1" applyFill="1" applyBorder="1" applyAlignment="1">
      <alignment wrapText="1"/>
    </xf>
    <xf numFmtId="3" fontId="13" fillId="2" borderId="0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right" wrapText="1"/>
    </xf>
    <xf numFmtId="9" fontId="10" fillId="2" borderId="1" xfId="11" applyFont="1" applyFill="1" applyBorder="1" applyAlignment="1">
      <alignment horizontal="right" wrapText="1"/>
    </xf>
    <xf numFmtId="3" fontId="23" fillId="2" borderId="0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3" fontId="10" fillId="2" borderId="1" xfId="0" applyNumberFormat="1" applyFont="1" applyFill="1" applyBorder="1" applyAlignment="1">
      <alignment wrapText="1"/>
    </xf>
    <xf numFmtId="9" fontId="10" fillId="2" borderId="1" xfId="1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wrapText="1"/>
    </xf>
    <xf numFmtId="3" fontId="19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11" applyNumberFormat="1" applyFont="1" applyFill="1" applyBorder="1" applyAlignment="1" applyProtection="1">
      <alignment horizontal="right" wrapText="1"/>
      <protection locked="0"/>
    </xf>
    <xf numFmtId="3" fontId="1" fillId="2" borderId="1" xfId="11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 applyProtection="1">
      <alignment horizontal="left" wrapText="1"/>
      <protection locked="0"/>
    </xf>
    <xf numFmtId="3" fontId="1" fillId="2" borderId="1" xfId="11" applyNumberFormat="1" applyFont="1" applyFill="1" applyBorder="1" applyAlignment="1" applyProtection="1">
      <alignment wrapText="1"/>
      <protection locked="0"/>
    </xf>
    <xf numFmtId="3" fontId="19" fillId="2" borderId="6" xfId="0" applyNumberFormat="1" applyFont="1" applyFill="1" applyBorder="1" applyAlignment="1">
      <alignment wrapText="1"/>
    </xf>
    <xf numFmtId="3" fontId="6" fillId="2" borderId="6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9" fontId="11" fillId="2" borderId="1" xfId="0" applyNumberFormat="1" applyFont="1" applyFill="1" applyBorder="1" applyAlignment="1">
      <alignment horizontal="right" wrapText="1"/>
    </xf>
    <xf numFmtId="9" fontId="1" fillId="2" borderId="1" xfId="0" applyNumberFormat="1" applyFont="1" applyFill="1" applyBorder="1" applyAlignment="1">
      <alignment horizontal="right" wrapText="1"/>
    </xf>
    <xf numFmtId="9" fontId="11" fillId="2" borderId="1" xfId="0" applyNumberFormat="1" applyFont="1" applyFill="1" applyBorder="1" applyAlignment="1">
      <alignment wrapText="1"/>
    </xf>
    <xf numFmtId="9" fontId="10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9" fontId="13" fillId="2" borderId="1" xfId="0" applyNumberFormat="1" applyFont="1" applyFill="1" applyBorder="1" applyAlignment="1">
      <alignment horizontal="right" wrapText="1"/>
    </xf>
    <xf numFmtId="0" fontId="21" fillId="2" borderId="1" xfId="0" applyFont="1" applyFill="1" applyBorder="1" applyAlignment="1">
      <alignment wrapText="1"/>
    </xf>
    <xf numFmtId="3" fontId="21" fillId="2" borderId="1" xfId="0" applyNumberFormat="1" applyFont="1" applyFill="1" applyBorder="1" applyAlignment="1">
      <alignment wrapText="1"/>
    </xf>
    <xf numFmtId="9" fontId="21" fillId="2" borderId="1" xfId="1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3" fontId="24" fillId="2" borderId="1" xfId="0" applyNumberFormat="1" applyFont="1" applyFill="1" applyBorder="1" applyAlignment="1">
      <alignment wrapText="1"/>
    </xf>
    <xf numFmtId="3" fontId="25" fillId="2" borderId="1" xfId="0" applyNumberFormat="1" applyFont="1" applyFill="1" applyBorder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right" wrapText="1"/>
    </xf>
    <xf numFmtId="9" fontId="26" fillId="2" borderId="1" xfId="11" applyFont="1" applyFill="1" applyBorder="1" applyAlignment="1">
      <alignment horizontal="right"/>
    </xf>
    <xf numFmtId="3" fontId="24" fillId="2" borderId="1" xfId="0" applyNumberFormat="1" applyFont="1" applyFill="1" applyBorder="1" applyAlignment="1"/>
    <xf numFmtId="9" fontId="24" fillId="2" borderId="1" xfId="0" applyNumberFormat="1" applyFont="1" applyFill="1" applyBorder="1" applyAlignment="1"/>
    <xf numFmtId="9" fontId="25" fillId="2" borderId="1" xfId="11" applyFont="1" applyFill="1" applyBorder="1" applyAlignment="1">
      <alignment horizontal="right" wrapText="1"/>
    </xf>
    <xf numFmtId="3" fontId="25" fillId="2" borderId="1" xfId="0" applyNumberFormat="1" applyFont="1" applyFill="1" applyBorder="1" applyAlignment="1"/>
    <xf numFmtId="9" fontId="25" fillId="2" borderId="1" xfId="11" applyFont="1" applyFill="1" applyBorder="1" applyAlignment="1">
      <alignment horizontal="right"/>
    </xf>
    <xf numFmtId="9" fontId="24" fillId="2" borderId="1" xfId="11" applyFont="1" applyFill="1" applyBorder="1" applyAlignment="1">
      <alignment horizontal="right"/>
    </xf>
    <xf numFmtId="3" fontId="25" fillId="2" borderId="1" xfId="0" applyNumberFormat="1" applyFont="1" applyFill="1" applyBorder="1"/>
    <xf numFmtId="9" fontId="24" fillId="2" borderId="1" xfId="11" applyFont="1" applyFill="1" applyBorder="1" applyAlignment="1"/>
    <xf numFmtId="3" fontId="21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wrapText="1"/>
    </xf>
    <xf numFmtId="4" fontId="22" fillId="2" borderId="0" xfId="0" applyNumberFormat="1" applyFont="1" applyFill="1" applyBorder="1" applyAlignment="1">
      <alignment horizontal="right" wrapText="1"/>
    </xf>
    <xf numFmtId="3" fontId="2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23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horizontal="right" wrapText="1"/>
    </xf>
    <xf numFmtId="3" fontId="19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wrapText="1"/>
    </xf>
    <xf numFmtId="9" fontId="22" fillId="2" borderId="1" xfId="0" applyNumberFormat="1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" fontId="3" fillId="2" borderId="0" xfId="1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right"/>
    </xf>
  </cellXfs>
  <cellStyles count="12">
    <cellStyle name="Comma 11" xfId="1"/>
    <cellStyle name="Comma 2" xfId="2"/>
    <cellStyle name="Comma 3" xfId="3"/>
    <cellStyle name="Comma 4" xfId="4"/>
    <cellStyle name="Comma 4 2" xfId="5"/>
    <cellStyle name="Comma 4 2 2" xfId="6"/>
    <cellStyle name="Ledger 17 x 11 in" xfId="7"/>
    <cellStyle name="Normal" xfId="0" builtinId="0"/>
    <cellStyle name="Normal 4" xfId="8"/>
    <cellStyle name="Normal 5" xfId="9"/>
    <cellStyle name="Normal_Bieu mau (CV )" xfId="1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8"/>
  <sheetViews>
    <sheetView tabSelected="1" zoomScale="90" zoomScaleNormal="90" workbookViewId="0">
      <selection activeCell="C11" sqref="C11"/>
    </sheetView>
  </sheetViews>
  <sheetFormatPr defaultColWidth="9" defaultRowHeight="20.25" x14ac:dyDescent="0.3"/>
  <cols>
    <col min="1" max="1" width="42.625" style="11" customWidth="1"/>
    <col min="2" max="2" width="10.625" style="10" customWidth="1"/>
    <col min="3" max="3" width="10.375" style="10" customWidth="1"/>
    <col min="4" max="4" width="9.5" style="10" customWidth="1"/>
    <col min="5" max="5" width="10.75" style="10" customWidth="1"/>
    <col min="6" max="6" width="9.875" style="10" customWidth="1"/>
    <col min="7" max="8" width="10" style="10" hidden="1" customWidth="1"/>
    <col min="9" max="9" width="10" style="31" hidden="1" customWidth="1"/>
    <col min="10" max="10" width="9.625" style="31" hidden="1" customWidth="1"/>
    <col min="11" max="11" width="9" style="31" hidden="1" customWidth="1"/>
    <col min="12" max="16384" width="9" style="10"/>
  </cols>
  <sheetData>
    <row r="1" spans="1:11" s="58" customFormat="1" ht="24" customHeight="1" x14ac:dyDescent="0.3">
      <c r="A1" s="125" t="s">
        <v>7</v>
      </c>
      <c r="B1" s="125"/>
      <c r="C1" s="125"/>
      <c r="D1" s="125"/>
      <c r="E1" s="125"/>
      <c r="F1" s="125"/>
      <c r="G1" s="56"/>
      <c r="H1" s="73"/>
      <c r="I1" s="54"/>
      <c r="J1" s="54"/>
      <c r="K1" s="54"/>
    </row>
    <row r="2" spans="1:11" s="59" customFormat="1" ht="25.5" customHeight="1" x14ac:dyDescent="0.3">
      <c r="A2" s="126" t="s">
        <v>111</v>
      </c>
      <c r="B2" s="125"/>
      <c r="C2" s="125"/>
      <c r="D2" s="125"/>
      <c r="E2" s="125"/>
      <c r="F2" s="125"/>
      <c r="G2" s="56"/>
      <c r="H2" s="73"/>
      <c r="I2" s="54"/>
      <c r="J2" s="54"/>
      <c r="K2" s="54"/>
    </row>
    <row r="3" spans="1:11" s="59" customFormat="1" ht="24" customHeight="1" x14ac:dyDescent="0.25">
      <c r="A3" s="128" t="s">
        <v>110</v>
      </c>
      <c r="B3" s="129"/>
      <c r="C3" s="129"/>
      <c r="D3" s="129"/>
      <c r="E3" s="129"/>
      <c r="F3" s="129"/>
      <c r="G3" s="57"/>
      <c r="H3" s="74"/>
      <c r="I3" s="54"/>
      <c r="J3" s="54"/>
      <c r="K3" s="54"/>
    </row>
    <row r="4" spans="1:11" s="59" customFormat="1" ht="28.5" customHeight="1" x14ac:dyDescent="0.25">
      <c r="A4" s="1"/>
      <c r="C4" s="26"/>
      <c r="D4" s="124" t="s">
        <v>0</v>
      </c>
      <c r="E4" s="124"/>
      <c r="F4" s="124"/>
      <c r="G4" s="55"/>
      <c r="H4" s="75"/>
      <c r="I4" s="54"/>
      <c r="J4" s="54"/>
      <c r="K4" s="54"/>
    </row>
    <row r="5" spans="1:11" s="2" customFormat="1" ht="37.5" customHeight="1" x14ac:dyDescent="0.25">
      <c r="A5" s="127" t="s">
        <v>1</v>
      </c>
      <c r="B5" s="119" t="s">
        <v>112</v>
      </c>
      <c r="C5" s="120" t="s">
        <v>88</v>
      </c>
      <c r="D5" s="119" t="s">
        <v>108</v>
      </c>
      <c r="E5" s="119"/>
      <c r="F5" s="119" t="s">
        <v>9</v>
      </c>
      <c r="G5" s="120" t="s">
        <v>93</v>
      </c>
      <c r="H5" s="120" t="s">
        <v>106</v>
      </c>
      <c r="I5" s="119" t="s">
        <v>94</v>
      </c>
      <c r="J5" s="122"/>
      <c r="K5" s="105"/>
    </row>
    <row r="6" spans="1:11" s="2" customFormat="1" ht="54.75" customHeight="1" x14ac:dyDescent="0.25">
      <c r="A6" s="127"/>
      <c r="B6" s="119"/>
      <c r="C6" s="121"/>
      <c r="D6" s="94" t="s">
        <v>95</v>
      </c>
      <c r="E6" s="94" t="s">
        <v>8</v>
      </c>
      <c r="F6" s="119" t="s">
        <v>6</v>
      </c>
      <c r="G6" s="121"/>
      <c r="H6" s="121"/>
      <c r="I6" s="119"/>
      <c r="J6" s="122"/>
      <c r="K6" s="105"/>
    </row>
    <row r="7" spans="1:11" s="35" customFormat="1" ht="27.95" customHeight="1" x14ac:dyDescent="0.25">
      <c r="A7" s="3" t="s">
        <v>16</v>
      </c>
      <c r="B7" s="4">
        <f>B8+B22+B24</f>
        <v>6000000</v>
      </c>
      <c r="C7" s="4">
        <f>C8+C22+C24</f>
        <v>2607633</v>
      </c>
      <c r="D7" s="5">
        <f t="shared" ref="D7:D22" si="0">C7/I7</f>
        <v>1.0029357692307692</v>
      </c>
      <c r="E7" s="5">
        <f t="shared" ref="E7:E22" si="1">C7/B7</f>
        <v>0.43460549999999998</v>
      </c>
      <c r="F7" s="4">
        <f>F8+F22+F24</f>
        <v>3392367</v>
      </c>
      <c r="G7" s="4">
        <f>G8+G22+G24</f>
        <v>5777000</v>
      </c>
      <c r="H7" s="83">
        <f t="shared" ref="H7:H22" si="2">C7/G7</f>
        <v>0.45138185909641682</v>
      </c>
      <c r="I7" s="4">
        <v>2600000</v>
      </c>
      <c r="J7" s="106">
        <f>B7-B14</f>
        <v>5000000</v>
      </c>
      <c r="K7" s="106">
        <f>G7-G14</f>
        <v>4977000</v>
      </c>
    </row>
    <row r="8" spans="1:11" s="35" customFormat="1" ht="27.95" customHeight="1" x14ac:dyDescent="0.25">
      <c r="A8" s="36" t="s">
        <v>10</v>
      </c>
      <c r="B8" s="7">
        <f>SUM(B9,B12:B21)</f>
        <v>5855000</v>
      </c>
      <c r="C8" s="7">
        <f>SUM(C9,C12:C21)</f>
        <v>2526107</v>
      </c>
      <c r="D8" s="6">
        <f t="shared" si="0"/>
        <v>0.99441286462228873</v>
      </c>
      <c r="E8" s="6">
        <f t="shared" si="1"/>
        <v>0.43144440649017934</v>
      </c>
      <c r="F8" s="7">
        <f>SUM(F9,F12:F21)</f>
        <v>3328893</v>
      </c>
      <c r="G8" s="7">
        <f>SUM(G9,G12:G21)</f>
        <v>5631500</v>
      </c>
      <c r="H8" s="78">
        <f t="shared" si="2"/>
        <v>0.44856734440202434</v>
      </c>
      <c r="I8" s="7">
        <v>2540300</v>
      </c>
      <c r="J8" s="106">
        <f>C7-C14</f>
        <v>1936949</v>
      </c>
      <c r="K8" s="106">
        <f>J8</f>
        <v>1936949</v>
      </c>
    </row>
    <row r="9" spans="1:11" s="38" customFormat="1" ht="27.95" customHeight="1" x14ac:dyDescent="0.25">
      <c r="A9" s="32" t="s">
        <v>71</v>
      </c>
      <c r="B9" s="37">
        <f>SUM(B10:B11)</f>
        <v>2270872</v>
      </c>
      <c r="C9" s="37">
        <f>SUM(C10:C11)</f>
        <v>938032</v>
      </c>
      <c r="D9" s="33">
        <f t="shared" si="0"/>
        <v>0.95231675126903559</v>
      </c>
      <c r="E9" s="33">
        <f t="shared" si="1"/>
        <v>0.41307127834593937</v>
      </c>
      <c r="F9" s="37">
        <f>SUM(F10:F11)</f>
        <v>1332840</v>
      </c>
      <c r="G9" s="37">
        <v>2299000</v>
      </c>
      <c r="H9" s="79">
        <f t="shared" si="2"/>
        <v>0.40801739886907351</v>
      </c>
      <c r="I9" s="37">
        <v>985000</v>
      </c>
      <c r="J9" s="107">
        <f>J8*100/J7</f>
        <v>38.738979999999998</v>
      </c>
      <c r="K9" s="107">
        <f>K8*100/K7</f>
        <v>38.91800281293952</v>
      </c>
    </row>
    <row r="10" spans="1:11" s="39" customFormat="1" ht="27.95" customHeight="1" x14ac:dyDescent="0.25">
      <c r="A10" s="32" t="s">
        <v>72</v>
      </c>
      <c r="B10" s="37">
        <v>1256872</v>
      </c>
      <c r="C10" s="60">
        <v>512229</v>
      </c>
      <c r="D10" s="33">
        <f t="shared" si="0"/>
        <v>1.0518049281314168</v>
      </c>
      <c r="E10" s="33">
        <f t="shared" si="1"/>
        <v>0.40754269328937237</v>
      </c>
      <c r="F10" s="37">
        <f t="shared" ref="F10:F26" si="3">B10-C10</f>
        <v>744643</v>
      </c>
      <c r="G10" s="37">
        <v>1266700</v>
      </c>
      <c r="H10" s="79">
        <f t="shared" si="2"/>
        <v>0.4043806741927844</v>
      </c>
      <c r="I10" s="37">
        <v>487000</v>
      </c>
      <c r="J10" s="108"/>
      <c r="K10" s="108"/>
    </row>
    <row r="11" spans="1:11" s="39" customFormat="1" ht="27.95" customHeight="1" x14ac:dyDescent="0.25">
      <c r="A11" s="32" t="s">
        <v>73</v>
      </c>
      <c r="B11" s="37">
        <v>1014000</v>
      </c>
      <c r="C11" s="60">
        <v>425803</v>
      </c>
      <c r="D11" s="33">
        <f t="shared" si="0"/>
        <v>0.85502610441767068</v>
      </c>
      <c r="E11" s="33">
        <f t="shared" si="1"/>
        <v>0.41992406311637082</v>
      </c>
      <c r="F11" s="37">
        <f t="shared" si="3"/>
        <v>588197</v>
      </c>
      <c r="G11" s="37">
        <v>1032300</v>
      </c>
      <c r="H11" s="79">
        <f t="shared" si="2"/>
        <v>0.41247989925409279</v>
      </c>
      <c r="I11" s="37">
        <v>498000</v>
      </c>
      <c r="J11" s="108"/>
      <c r="K11" s="108"/>
    </row>
    <row r="12" spans="1:11" s="61" customFormat="1" ht="27.95" customHeight="1" x14ac:dyDescent="0.25">
      <c r="A12" s="32" t="s">
        <v>74</v>
      </c>
      <c r="B12" s="37">
        <v>960000</v>
      </c>
      <c r="C12" s="60">
        <v>307797</v>
      </c>
      <c r="D12" s="33">
        <f t="shared" si="0"/>
        <v>0.69953863636363633</v>
      </c>
      <c r="E12" s="33">
        <f t="shared" si="1"/>
        <v>0.320621875</v>
      </c>
      <c r="F12" s="37">
        <f t="shared" si="3"/>
        <v>652203</v>
      </c>
      <c r="G12" s="37">
        <v>942500</v>
      </c>
      <c r="H12" s="79">
        <f t="shared" si="2"/>
        <v>0.32657506631299738</v>
      </c>
      <c r="I12" s="37">
        <v>440000</v>
      </c>
      <c r="J12" s="109"/>
      <c r="K12" s="109"/>
    </row>
    <row r="13" spans="1:11" s="61" customFormat="1" ht="27.95" customHeight="1" x14ac:dyDescent="0.25">
      <c r="A13" s="32" t="s">
        <v>75</v>
      </c>
      <c r="B13" s="37">
        <v>9588</v>
      </c>
      <c r="C13" s="60">
        <v>6705</v>
      </c>
      <c r="D13" s="33">
        <f t="shared" si="0"/>
        <v>0.745</v>
      </c>
      <c r="E13" s="33">
        <f t="shared" si="1"/>
        <v>0.69931163954943676</v>
      </c>
      <c r="F13" s="37">
        <f t="shared" si="3"/>
        <v>2883</v>
      </c>
      <c r="G13" s="37">
        <v>9000</v>
      </c>
      <c r="H13" s="79">
        <f t="shared" si="2"/>
        <v>0.745</v>
      </c>
      <c r="I13" s="37">
        <v>9000</v>
      </c>
      <c r="J13" s="109"/>
      <c r="K13" s="109"/>
    </row>
    <row r="14" spans="1:11" s="61" customFormat="1" ht="27.95" customHeight="1" x14ac:dyDescent="0.25">
      <c r="A14" s="32" t="s">
        <v>76</v>
      </c>
      <c r="B14" s="37">
        <v>1000000</v>
      </c>
      <c r="C14" s="60">
        <v>670684</v>
      </c>
      <c r="D14" s="33">
        <f t="shared" si="0"/>
        <v>1.4904088888888889</v>
      </c>
      <c r="E14" s="33">
        <f t="shared" si="1"/>
        <v>0.67068399999999995</v>
      </c>
      <c r="F14" s="37">
        <f t="shared" si="3"/>
        <v>329316</v>
      </c>
      <c r="G14" s="37">
        <v>800000</v>
      </c>
      <c r="H14" s="79">
        <f t="shared" si="2"/>
        <v>0.83835499999999996</v>
      </c>
      <c r="I14" s="37">
        <v>450000</v>
      </c>
      <c r="J14" s="109"/>
      <c r="K14" s="109"/>
    </row>
    <row r="15" spans="1:11" s="61" customFormat="1" ht="27.95" customHeight="1" x14ac:dyDescent="0.25">
      <c r="A15" s="32" t="s">
        <v>77</v>
      </c>
      <c r="B15" s="37">
        <v>120190</v>
      </c>
      <c r="C15" s="60">
        <v>68211</v>
      </c>
      <c r="D15" s="33">
        <f t="shared" si="0"/>
        <v>1.0494000000000001</v>
      </c>
      <c r="E15" s="33">
        <f t="shared" si="1"/>
        <v>0.56752641650719693</v>
      </c>
      <c r="F15" s="37">
        <f t="shared" si="3"/>
        <v>51979</v>
      </c>
      <c r="G15" s="37">
        <v>90000</v>
      </c>
      <c r="H15" s="79">
        <f t="shared" si="2"/>
        <v>0.75790000000000002</v>
      </c>
      <c r="I15" s="37">
        <v>65000</v>
      </c>
      <c r="J15" s="109"/>
      <c r="K15" s="109"/>
    </row>
    <row r="16" spans="1:11" s="61" customFormat="1" ht="27.95" customHeight="1" x14ac:dyDescent="0.25">
      <c r="A16" s="32" t="s">
        <v>78</v>
      </c>
      <c r="B16" s="37">
        <v>325000</v>
      </c>
      <c r="C16" s="60">
        <v>103550</v>
      </c>
      <c r="D16" s="33">
        <f t="shared" si="0"/>
        <v>0.66806451612903228</v>
      </c>
      <c r="E16" s="33">
        <f t="shared" si="1"/>
        <v>0.31861538461538463</v>
      </c>
      <c r="F16" s="37">
        <f t="shared" si="3"/>
        <v>221450</v>
      </c>
      <c r="G16" s="37">
        <v>340000</v>
      </c>
      <c r="H16" s="79">
        <f t="shared" si="2"/>
        <v>0.30455882352941177</v>
      </c>
      <c r="I16" s="37">
        <v>155000</v>
      </c>
      <c r="J16" s="109"/>
      <c r="K16" s="109"/>
    </row>
    <row r="17" spans="1:11" s="61" customFormat="1" ht="27.95" customHeight="1" x14ac:dyDescent="0.25">
      <c r="A17" s="32" t="s">
        <v>79</v>
      </c>
      <c r="B17" s="37">
        <v>98000</v>
      </c>
      <c r="C17" s="60">
        <v>75305</v>
      </c>
      <c r="D17" s="33">
        <f t="shared" si="0"/>
        <v>1.882625</v>
      </c>
      <c r="E17" s="33">
        <f t="shared" si="1"/>
        <v>0.7684183673469388</v>
      </c>
      <c r="F17" s="37">
        <f t="shared" si="3"/>
        <v>22695</v>
      </c>
      <c r="G17" s="37">
        <v>90000</v>
      </c>
      <c r="H17" s="79">
        <f t="shared" si="2"/>
        <v>0.83672222222222226</v>
      </c>
      <c r="I17" s="37">
        <v>40000</v>
      </c>
      <c r="J17" s="109"/>
      <c r="K17" s="109"/>
    </row>
    <row r="18" spans="1:11" s="61" customFormat="1" ht="27.95" customHeight="1" x14ac:dyDescent="0.25">
      <c r="A18" s="32" t="s">
        <v>80</v>
      </c>
      <c r="B18" s="37">
        <v>7000</v>
      </c>
      <c r="C18" s="60">
        <v>2547</v>
      </c>
      <c r="D18" s="33">
        <f t="shared" si="0"/>
        <v>1.1073913043478261</v>
      </c>
      <c r="E18" s="33">
        <f t="shared" si="1"/>
        <v>0.36385714285714288</v>
      </c>
      <c r="F18" s="37">
        <f t="shared" si="3"/>
        <v>4453</v>
      </c>
      <c r="G18" s="37">
        <v>7000</v>
      </c>
      <c r="H18" s="79">
        <f t="shared" si="2"/>
        <v>0.36385714285714288</v>
      </c>
      <c r="I18" s="37">
        <v>2300</v>
      </c>
      <c r="J18" s="109"/>
      <c r="K18" s="109"/>
    </row>
    <row r="19" spans="1:11" s="61" customFormat="1" ht="27.95" customHeight="1" x14ac:dyDescent="0.25">
      <c r="A19" s="32" t="s">
        <v>81</v>
      </c>
      <c r="B19" s="37">
        <v>233900</v>
      </c>
      <c r="C19" s="60">
        <v>95713</v>
      </c>
      <c r="D19" s="33">
        <f t="shared" si="0"/>
        <v>0.83228695652173912</v>
      </c>
      <c r="E19" s="33">
        <f t="shared" si="1"/>
        <v>0.40920478837109875</v>
      </c>
      <c r="F19" s="37">
        <f t="shared" si="3"/>
        <v>138187</v>
      </c>
      <c r="G19" s="37">
        <v>250000</v>
      </c>
      <c r="H19" s="79">
        <f t="shared" si="2"/>
        <v>0.38285200000000003</v>
      </c>
      <c r="I19" s="37">
        <v>115000</v>
      </c>
      <c r="J19" s="109"/>
      <c r="K19" s="109"/>
    </row>
    <row r="20" spans="1:11" s="61" customFormat="1" ht="27.95" customHeight="1" x14ac:dyDescent="0.25">
      <c r="A20" s="32" t="s">
        <v>82</v>
      </c>
      <c r="B20" s="37">
        <v>550000</v>
      </c>
      <c r="C20" s="60">
        <v>252744</v>
      </c>
      <c r="D20" s="33">
        <f t="shared" si="0"/>
        <v>0.93608888888888886</v>
      </c>
      <c r="E20" s="33">
        <f t="shared" si="1"/>
        <v>0.45953454545454547</v>
      </c>
      <c r="F20" s="37">
        <f t="shared" si="3"/>
        <v>297256</v>
      </c>
      <c r="G20" s="37">
        <v>540000</v>
      </c>
      <c r="H20" s="79">
        <f t="shared" si="2"/>
        <v>0.46804444444444443</v>
      </c>
      <c r="I20" s="37">
        <v>270000</v>
      </c>
      <c r="J20" s="109"/>
      <c r="K20" s="109"/>
    </row>
    <row r="21" spans="1:11" s="61" customFormat="1" ht="27.95" customHeight="1" x14ac:dyDescent="0.25">
      <c r="A21" s="32" t="s">
        <v>70</v>
      </c>
      <c r="B21" s="37">
        <v>280450</v>
      </c>
      <c r="C21" s="60">
        <v>4819</v>
      </c>
      <c r="D21" s="33">
        <f t="shared" si="0"/>
        <v>0.53544444444444439</v>
      </c>
      <c r="E21" s="33">
        <f t="shared" si="1"/>
        <v>1.7183098591549296E-2</v>
      </c>
      <c r="F21" s="37">
        <f t="shared" si="3"/>
        <v>275631</v>
      </c>
      <c r="G21" s="37">
        <v>264000</v>
      </c>
      <c r="H21" s="79">
        <f t="shared" si="2"/>
        <v>1.825378787878788E-2</v>
      </c>
      <c r="I21" s="37">
        <v>9000</v>
      </c>
      <c r="J21" s="109"/>
      <c r="K21" s="109"/>
    </row>
    <row r="22" spans="1:11" s="41" customFormat="1" ht="27.95" customHeight="1" x14ac:dyDescent="0.25">
      <c r="A22" s="36" t="s">
        <v>11</v>
      </c>
      <c r="B22" s="7">
        <v>100000</v>
      </c>
      <c r="C22" s="7">
        <f>59238+2822</f>
        <v>62060</v>
      </c>
      <c r="D22" s="6">
        <f t="shared" si="0"/>
        <v>1.6461538461538461</v>
      </c>
      <c r="E22" s="6">
        <f t="shared" si="1"/>
        <v>0.62060000000000004</v>
      </c>
      <c r="F22" s="40">
        <f t="shared" si="3"/>
        <v>37940</v>
      </c>
      <c r="G22" s="40">
        <v>100500</v>
      </c>
      <c r="H22" s="78">
        <f t="shared" si="2"/>
        <v>0.61751243781094523</v>
      </c>
      <c r="I22" s="7">
        <v>37700</v>
      </c>
      <c r="J22" s="106"/>
      <c r="K22" s="106"/>
    </row>
    <row r="23" spans="1:11" s="45" customFormat="1" ht="27.95" customHeight="1" x14ac:dyDescent="0.25">
      <c r="A23" s="42" t="s">
        <v>15</v>
      </c>
      <c r="B23" s="34">
        <v>56300</v>
      </c>
      <c r="C23" s="43"/>
      <c r="D23" s="44"/>
      <c r="E23" s="50"/>
      <c r="F23" s="49">
        <f t="shared" si="3"/>
        <v>56300</v>
      </c>
      <c r="G23" s="49"/>
      <c r="H23" s="81"/>
      <c r="I23" s="43"/>
      <c r="J23" s="110"/>
      <c r="K23" s="110"/>
    </row>
    <row r="24" spans="1:11" s="41" customFormat="1" ht="27.95" customHeight="1" x14ac:dyDescent="0.25">
      <c r="A24" s="36" t="s">
        <v>107</v>
      </c>
      <c r="B24" s="7">
        <v>45000</v>
      </c>
      <c r="C24" s="7">
        <f>19392+74</f>
        <v>19466</v>
      </c>
      <c r="D24" s="6">
        <f>C24/I24</f>
        <v>0.88481818181818184</v>
      </c>
      <c r="E24" s="6">
        <f t="shared" ref="E24:E31" si="4">C24/B24</f>
        <v>0.43257777777777778</v>
      </c>
      <c r="F24" s="40">
        <f t="shared" si="3"/>
        <v>25534</v>
      </c>
      <c r="G24" s="40">
        <v>45000</v>
      </c>
      <c r="H24" s="78">
        <f>C24/G24</f>
        <v>0.43257777777777778</v>
      </c>
      <c r="I24" s="7">
        <v>22000</v>
      </c>
      <c r="J24" s="106"/>
      <c r="K24" s="106"/>
    </row>
    <row r="25" spans="1:11" s="48" customFormat="1" ht="36" customHeight="1" x14ac:dyDescent="0.25">
      <c r="A25" s="46" t="s">
        <v>12</v>
      </c>
      <c r="B25" s="4">
        <v>70286</v>
      </c>
      <c r="C25" s="4">
        <v>22493</v>
      </c>
      <c r="D25" s="5">
        <f>C25/I25</f>
        <v>1.0647069961185269</v>
      </c>
      <c r="E25" s="5">
        <f t="shared" si="4"/>
        <v>0.32002105682497228</v>
      </c>
      <c r="F25" s="4">
        <f t="shared" si="3"/>
        <v>47793</v>
      </c>
      <c r="G25" s="4">
        <v>0</v>
      </c>
      <c r="H25" s="117"/>
      <c r="I25" s="118">
        <v>21126</v>
      </c>
      <c r="J25" s="111"/>
      <c r="K25" s="111"/>
    </row>
    <row r="26" spans="1:11" s="48" customFormat="1" ht="27.95" customHeight="1" x14ac:dyDescent="0.25">
      <c r="A26" s="47" t="s">
        <v>13</v>
      </c>
      <c r="B26" s="9">
        <v>1700000</v>
      </c>
      <c r="C26" s="9">
        <v>1157200</v>
      </c>
      <c r="D26" s="5">
        <f>C26/I26</f>
        <v>1.1073684210526316</v>
      </c>
      <c r="E26" s="5">
        <f t="shared" si="4"/>
        <v>0.68070588235294116</v>
      </c>
      <c r="F26" s="4">
        <f t="shared" si="3"/>
        <v>542800</v>
      </c>
      <c r="G26" s="4">
        <v>1550000</v>
      </c>
      <c r="H26" s="83">
        <f>C26/G26</f>
        <v>0.7465806451612903</v>
      </c>
      <c r="I26" s="9">
        <v>1045000</v>
      </c>
      <c r="J26" s="111"/>
      <c r="K26" s="111"/>
    </row>
    <row r="27" spans="1:11" s="87" customFormat="1" ht="27.95" customHeight="1" x14ac:dyDescent="0.25">
      <c r="A27" s="84" t="s">
        <v>2</v>
      </c>
      <c r="B27" s="85">
        <f>B7+B25+B26</f>
        <v>7770286</v>
      </c>
      <c r="C27" s="85">
        <f>C7+C25+C26</f>
        <v>3787326</v>
      </c>
      <c r="D27" s="86">
        <f>C27/I27</f>
        <v>1.0330594202163264</v>
      </c>
      <c r="E27" s="86">
        <f t="shared" si="4"/>
        <v>0.48741140287500356</v>
      </c>
      <c r="F27" s="85">
        <f>F7+F25+F26</f>
        <v>3982960</v>
      </c>
      <c r="G27" s="85">
        <f>G7+G25+G26</f>
        <v>7327000</v>
      </c>
      <c r="H27" s="78">
        <f>C27/G27</f>
        <v>0.51689995905554798</v>
      </c>
      <c r="I27" s="85">
        <f>I7+I25+I26</f>
        <v>3666126</v>
      </c>
      <c r="J27" s="112"/>
      <c r="K27" s="112"/>
    </row>
    <row r="28" spans="1:11" s="62" customFormat="1" ht="27.95" customHeight="1" x14ac:dyDescent="0.25">
      <c r="A28" s="63" t="s">
        <v>5</v>
      </c>
      <c r="B28" s="37">
        <v>2270300</v>
      </c>
      <c r="C28" s="37">
        <f>C26</f>
        <v>1157200</v>
      </c>
      <c r="D28" s="60"/>
      <c r="E28" s="33">
        <f t="shared" si="4"/>
        <v>0.50971237281416548</v>
      </c>
      <c r="F28" s="60"/>
      <c r="G28" s="60">
        <v>2148850</v>
      </c>
      <c r="H28" s="82"/>
      <c r="I28" s="37">
        <v>1045000</v>
      </c>
      <c r="J28" s="109"/>
      <c r="K28" s="113"/>
    </row>
    <row r="29" spans="1:11" s="61" customFormat="1" ht="27.95" customHeight="1" x14ac:dyDescent="0.25">
      <c r="A29" s="63" t="s">
        <v>3</v>
      </c>
      <c r="B29" s="37">
        <v>5499986</v>
      </c>
      <c r="C29" s="37">
        <f>C27-C28</f>
        <v>2630126</v>
      </c>
      <c r="D29" s="37"/>
      <c r="E29" s="33">
        <f t="shared" si="4"/>
        <v>0.47820594452422244</v>
      </c>
      <c r="F29" s="37"/>
      <c r="G29" s="37">
        <v>5178150</v>
      </c>
      <c r="H29" s="79"/>
      <c r="I29" s="37">
        <v>2621126</v>
      </c>
      <c r="J29" s="109"/>
      <c r="K29" s="109"/>
    </row>
    <row r="30" spans="1:11" s="116" customFormat="1" ht="45" customHeight="1" x14ac:dyDescent="0.25">
      <c r="A30" s="3" t="s">
        <v>14</v>
      </c>
      <c r="B30" s="4">
        <f>SUM(B31,B32,B33,B36)</f>
        <v>7365191</v>
      </c>
      <c r="C30" s="4">
        <f>SUM(C31,C32,C33,C36)</f>
        <v>3575209</v>
      </c>
      <c r="D30" s="5">
        <f>C30/I30</f>
        <v>1.2609329723690188</v>
      </c>
      <c r="E30" s="5">
        <f t="shared" si="4"/>
        <v>0.48541972638591452</v>
      </c>
      <c r="F30" s="4">
        <f>B30-C30</f>
        <v>3789982</v>
      </c>
      <c r="G30" s="4">
        <f>SUM(G31,G32,G33,G36)</f>
        <v>7365191</v>
      </c>
      <c r="H30" s="83">
        <f>C30/G30</f>
        <v>0.48541972638591452</v>
      </c>
      <c r="I30" s="4">
        <f>SUM(I31,I32,I33,I36)</f>
        <v>2835368</v>
      </c>
      <c r="J30" s="106"/>
      <c r="K30" s="106"/>
    </row>
    <row r="31" spans="1:11" s="61" customFormat="1" ht="27.95" customHeight="1" x14ac:dyDescent="0.25">
      <c r="A31" s="32" t="s">
        <v>89</v>
      </c>
      <c r="B31" s="64">
        <v>5719191</v>
      </c>
      <c r="C31" s="65">
        <v>2859600</v>
      </c>
      <c r="D31" s="33"/>
      <c r="E31" s="33">
        <f t="shared" si="4"/>
        <v>0.50000078682457016</v>
      </c>
      <c r="F31" s="60"/>
      <c r="G31" s="60">
        <v>5719191</v>
      </c>
      <c r="H31" s="82"/>
      <c r="I31" s="65">
        <v>1630800</v>
      </c>
      <c r="J31" s="109"/>
      <c r="K31" s="109"/>
    </row>
    <row r="32" spans="1:11" s="61" customFormat="1" ht="27.95" customHeight="1" x14ac:dyDescent="0.25">
      <c r="A32" s="32" t="s">
        <v>83</v>
      </c>
      <c r="B32" s="64"/>
      <c r="C32" s="65"/>
      <c r="D32" s="65"/>
      <c r="E32" s="65"/>
      <c r="F32" s="60"/>
      <c r="G32" s="60"/>
      <c r="H32" s="82"/>
      <c r="I32" s="37"/>
      <c r="J32" s="109"/>
      <c r="K32" s="109"/>
    </row>
    <row r="33" spans="1:11" s="61" customFormat="1" ht="27.95" customHeight="1" x14ac:dyDescent="0.25">
      <c r="A33" s="32" t="s">
        <v>17</v>
      </c>
      <c r="B33" s="64">
        <v>1475542</v>
      </c>
      <c r="C33" s="64">
        <f>SUM(C34:C37)</f>
        <v>715609</v>
      </c>
      <c r="D33" s="33"/>
      <c r="E33" s="33">
        <f>C33/B33</f>
        <v>0.48498043430820675</v>
      </c>
      <c r="F33" s="60"/>
      <c r="G33" s="60">
        <v>1646000</v>
      </c>
      <c r="H33" s="82"/>
      <c r="I33" s="64">
        <f>SUM(I34:I36)</f>
        <v>1204568</v>
      </c>
      <c r="J33" s="109"/>
      <c r="K33" s="109"/>
    </row>
    <row r="34" spans="1:11" s="61" customFormat="1" ht="27.95" customHeight="1" x14ac:dyDescent="0.25">
      <c r="A34" s="32" t="s">
        <v>18</v>
      </c>
      <c r="B34" s="64">
        <v>1032416</v>
      </c>
      <c r="C34" s="65">
        <v>715609</v>
      </c>
      <c r="D34" s="65"/>
      <c r="E34" s="65"/>
      <c r="F34" s="60"/>
      <c r="G34" s="60">
        <v>1202874</v>
      </c>
      <c r="H34" s="82"/>
      <c r="I34" s="65">
        <v>1204568</v>
      </c>
      <c r="J34" s="109"/>
      <c r="K34" s="109"/>
    </row>
    <row r="35" spans="1:11" s="61" customFormat="1" ht="27.95" customHeight="1" x14ac:dyDescent="0.25">
      <c r="A35" s="32" t="s">
        <v>19</v>
      </c>
      <c r="B35" s="64">
        <v>443126</v>
      </c>
      <c r="C35" s="65"/>
      <c r="D35" s="65"/>
      <c r="E35" s="65"/>
      <c r="F35" s="60"/>
      <c r="G35" s="60">
        <v>443126</v>
      </c>
      <c r="H35" s="82"/>
      <c r="I35" s="37"/>
      <c r="J35" s="109"/>
      <c r="K35" s="109"/>
    </row>
    <row r="36" spans="1:11" s="61" customFormat="1" ht="59.25" customHeight="1" x14ac:dyDescent="0.25">
      <c r="A36" s="32" t="s">
        <v>90</v>
      </c>
      <c r="B36" s="64">
        <v>170458</v>
      </c>
      <c r="C36" s="65"/>
      <c r="D36" s="65"/>
      <c r="E36" s="65"/>
      <c r="F36" s="60"/>
      <c r="G36" s="60"/>
      <c r="H36" s="82"/>
      <c r="I36" s="37"/>
      <c r="J36" s="109"/>
      <c r="K36" s="109"/>
    </row>
    <row r="37" spans="1:11" s="61" customFormat="1" ht="27.95" customHeight="1" x14ac:dyDescent="0.25">
      <c r="A37" s="66" t="s">
        <v>91</v>
      </c>
      <c r="B37" s="67">
        <v>159400</v>
      </c>
      <c r="C37" s="65"/>
      <c r="D37" s="65"/>
      <c r="E37" s="65"/>
      <c r="F37" s="60"/>
      <c r="G37" s="60"/>
      <c r="H37" s="82"/>
      <c r="I37" s="37"/>
      <c r="J37" s="109"/>
      <c r="K37" s="109"/>
    </row>
    <row r="38" spans="1:11" s="51" customFormat="1" ht="27.95" customHeight="1" x14ac:dyDescent="0.25">
      <c r="A38" s="4" t="s">
        <v>92</v>
      </c>
      <c r="B38" s="40">
        <v>100000</v>
      </c>
      <c r="C38" s="40"/>
      <c r="D38" s="40"/>
      <c r="E38" s="40"/>
      <c r="F38" s="40"/>
      <c r="G38" s="40"/>
      <c r="H38" s="80"/>
      <c r="I38" s="7"/>
      <c r="J38" s="114"/>
      <c r="K38" s="114"/>
    </row>
    <row r="39" spans="1:11" s="51" customFormat="1" ht="27.95" customHeight="1" x14ac:dyDescent="0.25">
      <c r="A39" s="52" t="s">
        <v>4</v>
      </c>
      <c r="B39" s="4">
        <f>B29+B30+B38</f>
        <v>12965177</v>
      </c>
      <c r="C39" s="4">
        <f>C29+C30+C38</f>
        <v>6205335</v>
      </c>
      <c r="D39" s="5">
        <f>C39/I39</f>
        <v>0.83290717096372557</v>
      </c>
      <c r="E39" s="5">
        <f>C39/B39</f>
        <v>0.47861552526432921</v>
      </c>
      <c r="F39" s="4">
        <f>F29+F30+F38</f>
        <v>3789982</v>
      </c>
      <c r="G39" s="4">
        <f>G29+G30+G38</f>
        <v>12543341</v>
      </c>
      <c r="H39" s="83">
        <f>C39/G39</f>
        <v>0.49471149672164699</v>
      </c>
      <c r="I39" s="7">
        <v>7450212</v>
      </c>
      <c r="J39" s="114"/>
      <c r="K39" s="114"/>
    </row>
    <row r="40" spans="1:11" s="53" customFormat="1" ht="30" customHeight="1" x14ac:dyDescent="0.3">
      <c r="A40" s="68"/>
      <c r="B40" s="69"/>
      <c r="C40" s="123" t="s">
        <v>87</v>
      </c>
      <c r="D40" s="123"/>
      <c r="E40" s="123"/>
      <c r="F40" s="123"/>
      <c r="G40" s="76"/>
      <c r="H40" s="76"/>
      <c r="I40" s="77"/>
      <c r="J40" s="115"/>
      <c r="K40" s="115"/>
    </row>
    <row r="41" spans="1:11" x14ac:dyDescent="0.3">
      <c r="A41" s="10"/>
      <c r="G41" s="59"/>
      <c r="H41" s="59"/>
      <c r="I41" s="54"/>
    </row>
    <row r="42" spans="1:11" x14ac:dyDescent="0.3">
      <c r="A42" s="10"/>
      <c r="G42" s="59"/>
      <c r="H42" s="59"/>
      <c r="I42" s="54"/>
    </row>
    <row r="43" spans="1:11" x14ac:dyDescent="0.3">
      <c r="A43" s="10"/>
      <c r="G43" s="59"/>
      <c r="H43" s="59"/>
      <c r="I43" s="54"/>
    </row>
    <row r="44" spans="1:11" x14ac:dyDescent="0.3">
      <c r="A44" s="10"/>
      <c r="G44" s="59"/>
      <c r="H44" s="59"/>
      <c r="I44" s="54"/>
    </row>
    <row r="45" spans="1:11" x14ac:dyDescent="0.3">
      <c r="A45" s="10"/>
      <c r="G45" s="59"/>
      <c r="H45" s="59"/>
      <c r="I45" s="54"/>
    </row>
    <row r="46" spans="1:11" x14ac:dyDescent="0.3">
      <c r="A46" s="10"/>
    </row>
    <row r="47" spans="1:11" x14ac:dyDescent="0.3">
      <c r="A47" s="10"/>
    </row>
    <row r="48" spans="1:11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  <row r="69" spans="1:1" x14ac:dyDescent="0.3">
      <c r="A69" s="10"/>
    </row>
    <row r="70" spans="1:1" x14ac:dyDescent="0.3">
      <c r="A70" s="10"/>
    </row>
    <row r="71" spans="1:1" x14ac:dyDescent="0.3">
      <c r="A71" s="10"/>
    </row>
    <row r="72" spans="1:1" x14ac:dyDescent="0.3">
      <c r="A72" s="10"/>
    </row>
    <row r="73" spans="1:1" x14ac:dyDescent="0.3">
      <c r="A73" s="10"/>
    </row>
    <row r="74" spans="1:1" x14ac:dyDescent="0.3">
      <c r="A74" s="10"/>
    </row>
    <row r="75" spans="1:1" x14ac:dyDescent="0.3">
      <c r="A75" s="10"/>
    </row>
    <row r="76" spans="1:1" x14ac:dyDescent="0.3">
      <c r="A76" s="10"/>
    </row>
    <row r="77" spans="1:1" x14ac:dyDescent="0.3">
      <c r="A77" s="10"/>
    </row>
    <row r="78" spans="1:1" x14ac:dyDescent="0.3">
      <c r="A78" s="10"/>
    </row>
    <row r="79" spans="1:1" x14ac:dyDescent="0.3">
      <c r="A79" s="10"/>
    </row>
    <row r="80" spans="1:1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  <row r="86" spans="1:1" x14ac:dyDescent="0.3">
      <c r="A86" s="10"/>
    </row>
    <row r="87" spans="1:1" x14ac:dyDescent="0.3">
      <c r="A87" s="10"/>
    </row>
    <row r="88" spans="1:1" x14ac:dyDescent="0.3">
      <c r="A88" s="10"/>
    </row>
    <row r="89" spans="1:1" x14ac:dyDescent="0.3">
      <c r="A89" s="10"/>
    </row>
    <row r="90" spans="1:1" x14ac:dyDescent="0.3">
      <c r="A90" s="10"/>
    </row>
    <row r="91" spans="1:1" x14ac:dyDescent="0.3">
      <c r="A91" s="10"/>
    </row>
    <row r="92" spans="1:1" x14ac:dyDescent="0.3">
      <c r="A92" s="10"/>
    </row>
    <row r="93" spans="1:1" x14ac:dyDescent="0.3">
      <c r="A93" s="10"/>
    </row>
    <row r="94" spans="1:1" x14ac:dyDescent="0.3">
      <c r="A94" s="10"/>
    </row>
    <row r="95" spans="1:1" x14ac:dyDescent="0.3">
      <c r="A95" s="10"/>
    </row>
    <row r="96" spans="1:1" x14ac:dyDescent="0.3">
      <c r="A96" s="10"/>
    </row>
    <row r="97" spans="1:1" x14ac:dyDescent="0.3">
      <c r="A97" s="10"/>
    </row>
    <row r="98" spans="1:1" x14ac:dyDescent="0.3">
      <c r="A98" s="10"/>
    </row>
    <row r="99" spans="1:1" x14ac:dyDescent="0.3">
      <c r="A99" s="10"/>
    </row>
    <row r="100" spans="1:1" x14ac:dyDescent="0.3">
      <c r="A100" s="10"/>
    </row>
    <row r="101" spans="1:1" x14ac:dyDescent="0.3">
      <c r="A101" s="10"/>
    </row>
    <row r="102" spans="1:1" x14ac:dyDescent="0.3">
      <c r="A102" s="10"/>
    </row>
    <row r="103" spans="1:1" x14ac:dyDescent="0.3">
      <c r="A103" s="10"/>
    </row>
    <row r="104" spans="1:1" x14ac:dyDescent="0.3">
      <c r="A104" s="10"/>
    </row>
    <row r="105" spans="1:1" x14ac:dyDescent="0.3">
      <c r="A105" s="10"/>
    </row>
    <row r="106" spans="1:1" x14ac:dyDescent="0.3">
      <c r="A106" s="10"/>
    </row>
    <row r="107" spans="1:1" x14ac:dyDescent="0.3">
      <c r="A107" s="10"/>
    </row>
    <row r="108" spans="1:1" x14ac:dyDescent="0.3">
      <c r="A108" s="10"/>
    </row>
    <row r="109" spans="1:1" x14ac:dyDescent="0.3">
      <c r="A109" s="10"/>
    </row>
    <row r="110" spans="1:1" x14ac:dyDescent="0.3">
      <c r="A110" s="10"/>
    </row>
    <row r="111" spans="1:1" x14ac:dyDescent="0.3">
      <c r="A111" s="10"/>
    </row>
    <row r="112" spans="1:1" x14ac:dyDescent="0.3">
      <c r="A112" s="10"/>
    </row>
    <row r="113" spans="1:1" x14ac:dyDescent="0.3">
      <c r="A113" s="10"/>
    </row>
    <row r="114" spans="1:1" x14ac:dyDescent="0.3">
      <c r="A114" s="10"/>
    </row>
    <row r="115" spans="1:1" x14ac:dyDescent="0.3">
      <c r="A115" s="10"/>
    </row>
    <row r="116" spans="1:1" x14ac:dyDescent="0.3">
      <c r="A116" s="10"/>
    </row>
    <row r="117" spans="1:1" x14ac:dyDescent="0.3">
      <c r="A117" s="10"/>
    </row>
    <row r="118" spans="1:1" x14ac:dyDescent="0.3">
      <c r="A118" s="10"/>
    </row>
    <row r="119" spans="1:1" x14ac:dyDescent="0.3">
      <c r="A119" s="10"/>
    </row>
    <row r="120" spans="1:1" x14ac:dyDescent="0.3">
      <c r="A120" s="10"/>
    </row>
    <row r="121" spans="1:1" x14ac:dyDescent="0.3">
      <c r="A121" s="10"/>
    </row>
    <row r="122" spans="1:1" x14ac:dyDescent="0.3">
      <c r="A122" s="10"/>
    </row>
    <row r="123" spans="1:1" x14ac:dyDescent="0.3">
      <c r="A123" s="10"/>
    </row>
    <row r="124" spans="1:1" x14ac:dyDescent="0.3">
      <c r="A124" s="10"/>
    </row>
    <row r="125" spans="1:1" x14ac:dyDescent="0.3">
      <c r="A125" s="10"/>
    </row>
    <row r="126" spans="1:1" x14ac:dyDescent="0.3">
      <c r="A126" s="10"/>
    </row>
    <row r="127" spans="1:1" x14ac:dyDescent="0.3">
      <c r="A127" s="10"/>
    </row>
    <row r="128" spans="1:1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  <row r="370" spans="1:1" x14ac:dyDescent="0.3">
      <c r="A370" s="10"/>
    </row>
    <row r="371" spans="1:1" x14ac:dyDescent="0.3">
      <c r="A371" s="10"/>
    </row>
    <row r="372" spans="1:1" x14ac:dyDescent="0.3">
      <c r="A372" s="10"/>
    </row>
    <row r="373" spans="1:1" x14ac:dyDescent="0.3">
      <c r="A373" s="10"/>
    </row>
    <row r="374" spans="1:1" x14ac:dyDescent="0.3">
      <c r="A374" s="10"/>
    </row>
    <row r="375" spans="1:1" x14ac:dyDescent="0.3">
      <c r="A375" s="10"/>
    </row>
    <row r="376" spans="1:1" x14ac:dyDescent="0.3">
      <c r="A376" s="10"/>
    </row>
    <row r="377" spans="1:1" x14ac:dyDescent="0.3">
      <c r="A377" s="10"/>
    </row>
    <row r="378" spans="1:1" x14ac:dyDescent="0.3">
      <c r="A378" s="10"/>
    </row>
    <row r="379" spans="1:1" x14ac:dyDescent="0.3">
      <c r="A379" s="10"/>
    </row>
    <row r="380" spans="1:1" x14ac:dyDescent="0.3">
      <c r="A380" s="10"/>
    </row>
    <row r="381" spans="1:1" x14ac:dyDescent="0.3">
      <c r="A381" s="10"/>
    </row>
    <row r="382" spans="1:1" x14ac:dyDescent="0.3">
      <c r="A382" s="10"/>
    </row>
    <row r="383" spans="1:1" x14ac:dyDescent="0.3">
      <c r="A383" s="10"/>
    </row>
    <row r="384" spans="1:1" x14ac:dyDescent="0.3">
      <c r="A384" s="10"/>
    </row>
    <row r="385" spans="1:1" x14ac:dyDescent="0.3">
      <c r="A385" s="10"/>
    </row>
    <row r="386" spans="1:1" x14ac:dyDescent="0.3">
      <c r="A386" s="10"/>
    </row>
    <row r="387" spans="1:1" x14ac:dyDescent="0.3">
      <c r="A387" s="10"/>
    </row>
    <row r="388" spans="1:1" x14ac:dyDescent="0.3">
      <c r="A388" s="10"/>
    </row>
    <row r="389" spans="1:1" x14ac:dyDescent="0.3">
      <c r="A389" s="10"/>
    </row>
    <row r="390" spans="1:1" x14ac:dyDescent="0.3">
      <c r="A390" s="10"/>
    </row>
    <row r="391" spans="1:1" x14ac:dyDescent="0.3">
      <c r="A391" s="10"/>
    </row>
    <row r="392" spans="1:1" x14ac:dyDescent="0.3">
      <c r="A392" s="10"/>
    </row>
    <row r="393" spans="1:1" x14ac:dyDescent="0.3">
      <c r="A393" s="10"/>
    </row>
    <row r="394" spans="1:1" x14ac:dyDescent="0.3">
      <c r="A394" s="10"/>
    </row>
    <row r="395" spans="1:1" x14ac:dyDescent="0.3">
      <c r="A395" s="10"/>
    </row>
    <row r="396" spans="1:1" x14ac:dyDescent="0.3">
      <c r="A396" s="10"/>
    </row>
    <row r="397" spans="1:1" x14ac:dyDescent="0.3">
      <c r="A397" s="10"/>
    </row>
    <row r="398" spans="1:1" x14ac:dyDescent="0.3">
      <c r="A398" s="10"/>
    </row>
    <row r="399" spans="1:1" x14ac:dyDescent="0.3">
      <c r="A399" s="10"/>
    </row>
    <row r="400" spans="1:1" x14ac:dyDescent="0.3">
      <c r="A400" s="10"/>
    </row>
    <row r="401" spans="1:1" x14ac:dyDescent="0.3">
      <c r="A401" s="10"/>
    </row>
    <row r="402" spans="1:1" x14ac:dyDescent="0.3">
      <c r="A402" s="10"/>
    </row>
    <row r="403" spans="1:1" x14ac:dyDescent="0.3">
      <c r="A403" s="10"/>
    </row>
    <row r="404" spans="1:1" x14ac:dyDescent="0.3">
      <c r="A404" s="10"/>
    </row>
    <row r="405" spans="1:1" x14ac:dyDescent="0.3">
      <c r="A405" s="10"/>
    </row>
    <row r="406" spans="1:1" x14ac:dyDescent="0.3">
      <c r="A406" s="10"/>
    </row>
    <row r="407" spans="1:1" x14ac:dyDescent="0.3">
      <c r="A407" s="10"/>
    </row>
    <row r="408" spans="1:1" x14ac:dyDescent="0.3">
      <c r="A408" s="10"/>
    </row>
    <row r="409" spans="1:1" x14ac:dyDescent="0.3">
      <c r="A409" s="10"/>
    </row>
    <row r="410" spans="1:1" x14ac:dyDescent="0.3">
      <c r="A410" s="10"/>
    </row>
    <row r="411" spans="1:1" x14ac:dyDescent="0.3">
      <c r="A411" s="10"/>
    </row>
    <row r="412" spans="1:1" x14ac:dyDescent="0.3">
      <c r="A412" s="10"/>
    </row>
    <row r="413" spans="1:1" x14ac:dyDescent="0.3">
      <c r="A413" s="10"/>
    </row>
    <row r="414" spans="1:1" x14ac:dyDescent="0.3">
      <c r="A414" s="10"/>
    </row>
    <row r="415" spans="1:1" x14ac:dyDescent="0.3">
      <c r="A415" s="10"/>
    </row>
    <row r="416" spans="1:1" x14ac:dyDescent="0.3">
      <c r="A416" s="10"/>
    </row>
    <row r="417" spans="1:1" x14ac:dyDescent="0.3">
      <c r="A417" s="10"/>
    </row>
    <row r="418" spans="1:1" x14ac:dyDescent="0.3">
      <c r="A418" s="10"/>
    </row>
    <row r="419" spans="1:1" x14ac:dyDescent="0.3">
      <c r="A419" s="10"/>
    </row>
    <row r="420" spans="1:1" x14ac:dyDescent="0.3">
      <c r="A420" s="10"/>
    </row>
    <row r="421" spans="1:1" x14ac:dyDescent="0.3">
      <c r="A421" s="10"/>
    </row>
    <row r="422" spans="1:1" x14ac:dyDescent="0.3">
      <c r="A422" s="10"/>
    </row>
    <row r="423" spans="1:1" x14ac:dyDescent="0.3">
      <c r="A423" s="10"/>
    </row>
    <row r="424" spans="1:1" x14ac:dyDescent="0.3">
      <c r="A424" s="10"/>
    </row>
    <row r="425" spans="1:1" x14ac:dyDescent="0.3">
      <c r="A425" s="10"/>
    </row>
    <row r="426" spans="1:1" x14ac:dyDescent="0.3">
      <c r="A426" s="10"/>
    </row>
    <row r="427" spans="1:1" x14ac:dyDescent="0.3">
      <c r="A427" s="10"/>
    </row>
    <row r="428" spans="1:1" x14ac:dyDescent="0.3">
      <c r="A428" s="10"/>
    </row>
    <row r="429" spans="1:1" x14ac:dyDescent="0.3">
      <c r="A429" s="10"/>
    </row>
    <row r="430" spans="1:1" x14ac:dyDescent="0.3">
      <c r="A430" s="10"/>
    </row>
    <row r="431" spans="1:1" x14ac:dyDescent="0.3">
      <c r="A431" s="10"/>
    </row>
    <row r="432" spans="1:1" x14ac:dyDescent="0.3">
      <c r="A432" s="10"/>
    </row>
    <row r="433" spans="1:1" x14ac:dyDescent="0.3">
      <c r="A433" s="10"/>
    </row>
    <row r="434" spans="1:1" x14ac:dyDescent="0.3">
      <c r="A434" s="10"/>
    </row>
    <row r="435" spans="1:1" x14ac:dyDescent="0.3">
      <c r="A435" s="10"/>
    </row>
    <row r="436" spans="1:1" x14ac:dyDescent="0.3">
      <c r="A436" s="10"/>
    </row>
    <row r="437" spans="1:1" x14ac:dyDescent="0.3">
      <c r="A437" s="10"/>
    </row>
    <row r="438" spans="1:1" x14ac:dyDescent="0.3">
      <c r="A438" s="10"/>
    </row>
    <row r="439" spans="1:1" x14ac:dyDescent="0.3">
      <c r="A439" s="10"/>
    </row>
    <row r="440" spans="1:1" x14ac:dyDescent="0.3">
      <c r="A440" s="10"/>
    </row>
    <row r="441" spans="1:1" x14ac:dyDescent="0.3">
      <c r="A441" s="10"/>
    </row>
    <row r="442" spans="1:1" x14ac:dyDescent="0.3">
      <c r="A442" s="10"/>
    </row>
    <row r="443" spans="1:1" x14ac:dyDescent="0.3">
      <c r="A443" s="10"/>
    </row>
    <row r="444" spans="1:1" x14ac:dyDescent="0.3">
      <c r="A444" s="10"/>
    </row>
    <row r="445" spans="1:1" x14ac:dyDescent="0.3">
      <c r="A445" s="10"/>
    </row>
    <row r="446" spans="1:1" x14ac:dyDescent="0.3">
      <c r="A446" s="10"/>
    </row>
    <row r="447" spans="1:1" x14ac:dyDescent="0.3">
      <c r="A447" s="10"/>
    </row>
    <row r="448" spans="1:1" x14ac:dyDescent="0.3">
      <c r="A448" s="10"/>
    </row>
    <row r="449" spans="1:1" x14ac:dyDescent="0.3">
      <c r="A449" s="10"/>
    </row>
    <row r="450" spans="1:1" x14ac:dyDescent="0.3">
      <c r="A450" s="10"/>
    </row>
    <row r="451" spans="1:1" x14ac:dyDescent="0.3">
      <c r="A451" s="10"/>
    </row>
    <row r="452" spans="1:1" x14ac:dyDescent="0.3">
      <c r="A452" s="10"/>
    </row>
    <row r="453" spans="1:1" x14ac:dyDescent="0.3">
      <c r="A453" s="10"/>
    </row>
    <row r="454" spans="1:1" x14ac:dyDescent="0.3">
      <c r="A454" s="10"/>
    </row>
    <row r="455" spans="1:1" x14ac:dyDescent="0.3">
      <c r="A455" s="10"/>
    </row>
    <row r="456" spans="1:1" x14ac:dyDescent="0.3">
      <c r="A456" s="10"/>
    </row>
    <row r="457" spans="1:1" x14ac:dyDescent="0.3">
      <c r="A457" s="10"/>
    </row>
    <row r="458" spans="1:1" x14ac:dyDescent="0.3">
      <c r="A458" s="10"/>
    </row>
    <row r="459" spans="1:1" x14ac:dyDescent="0.3">
      <c r="A459" s="10"/>
    </row>
    <row r="460" spans="1:1" x14ac:dyDescent="0.3">
      <c r="A460" s="10"/>
    </row>
    <row r="461" spans="1:1" x14ac:dyDescent="0.3">
      <c r="A461" s="10"/>
    </row>
    <row r="462" spans="1:1" x14ac:dyDescent="0.3">
      <c r="A462" s="10"/>
    </row>
    <row r="463" spans="1:1" x14ac:dyDescent="0.3">
      <c r="A463" s="10"/>
    </row>
    <row r="464" spans="1:1" x14ac:dyDescent="0.3">
      <c r="A464" s="10"/>
    </row>
    <row r="465" spans="1:1" x14ac:dyDescent="0.3">
      <c r="A465" s="10"/>
    </row>
    <row r="466" spans="1:1" x14ac:dyDescent="0.3">
      <c r="A466" s="10"/>
    </row>
    <row r="467" spans="1:1" x14ac:dyDescent="0.3">
      <c r="A467" s="10"/>
    </row>
    <row r="468" spans="1:1" x14ac:dyDescent="0.3">
      <c r="A468" s="10"/>
    </row>
    <row r="469" spans="1:1" x14ac:dyDescent="0.3">
      <c r="A469" s="10"/>
    </row>
    <row r="470" spans="1:1" x14ac:dyDescent="0.3">
      <c r="A470" s="10"/>
    </row>
    <row r="471" spans="1:1" x14ac:dyDescent="0.3">
      <c r="A471" s="10"/>
    </row>
    <row r="472" spans="1:1" x14ac:dyDescent="0.3">
      <c r="A472" s="10"/>
    </row>
    <row r="473" spans="1:1" x14ac:dyDescent="0.3">
      <c r="A473" s="10"/>
    </row>
    <row r="474" spans="1:1" x14ac:dyDescent="0.3">
      <c r="A474" s="10"/>
    </row>
    <row r="475" spans="1:1" x14ac:dyDescent="0.3">
      <c r="A475" s="10"/>
    </row>
    <row r="476" spans="1:1" x14ac:dyDescent="0.3">
      <c r="A476" s="10"/>
    </row>
    <row r="477" spans="1:1" x14ac:dyDescent="0.3">
      <c r="A477" s="10"/>
    </row>
    <row r="478" spans="1:1" x14ac:dyDescent="0.3">
      <c r="A478" s="10"/>
    </row>
    <row r="479" spans="1:1" x14ac:dyDescent="0.3">
      <c r="A479" s="10"/>
    </row>
    <row r="480" spans="1:1" x14ac:dyDescent="0.3">
      <c r="A480" s="10"/>
    </row>
    <row r="481" spans="1:1" x14ac:dyDescent="0.3">
      <c r="A481" s="10"/>
    </row>
    <row r="482" spans="1:1" x14ac:dyDescent="0.3">
      <c r="A482" s="10"/>
    </row>
    <row r="483" spans="1:1" x14ac:dyDescent="0.3">
      <c r="A483" s="10"/>
    </row>
    <row r="484" spans="1:1" x14ac:dyDescent="0.3">
      <c r="A484" s="10"/>
    </row>
    <row r="485" spans="1:1" x14ac:dyDescent="0.3">
      <c r="A485" s="10"/>
    </row>
    <row r="486" spans="1:1" x14ac:dyDescent="0.3">
      <c r="A486" s="10"/>
    </row>
    <row r="487" spans="1:1" x14ac:dyDescent="0.3">
      <c r="A487" s="10"/>
    </row>
    <row r="488" spans="1:1" x14ac:dyDescent="0.3">
      <c r="A488" s="10"/>
    </row>
    <row r="489" spans="1:1" x14ac:dyDescent="0.3">
      <c r="A489" s="10"/>
    </row>
    <row r="490" spans="1:1" x14ac:dyDescent="0.3">
      <c r="A490" s="10"/>
    </row>
    <row r="491" spans="1:1" x14ac:dyDescent="0.3">
      <c r="A491" s="10"/>
    </row>
    <row r="492" spans="1:1" x14ac:dyDescent="0.3">
      <c r="A492" s="10"/>
    </row>
    <row r="493" spans="1:1" x14ac:dyDescent="0.3">
      <c r="A493" s="10"/>
    </row>
    <row r="494" spans="1:1" x14ac:dyDescent="0.3">
      <c r="A494" s="10"/>
    </row>
    <row r="495" spans="1:1" x14ac:dyDescent="0.3">
      <c r="A495" s="10"/>
    </row>
    <row r="496" spans="1:1" x14ac:dyDescent="0.3">
      <c r="A496" s="10"/>
    </row>
    <row r="497" spans="1:1" x14ac:dyDescent="0.3">
      <c r="A497" s="10"/>
    </row>
    <row r="498" spans="1:1" x14ac:dyDescent="0.3">
      <c r="A498" s="10"/>
    </row>
    <row r="499" spans="1:1" x14ac:dyDescent="0.3">
      <c r="A499" s="10"/>
    </row>
    <row r="500" spans="1:1" x14ac:dyDescent="0.3">
      <c r="A500" s="10"/>
    </row>
    <row r="501" spans="1:1" x14ac:dyDescent="0.3">
      <c r="A501" s="10"/>
    </row>
    <row r="502" spans="1:1" x14ac:dyDescent="0.3">
      <c r="A502" s="10"/>
    </row>
    <row r="503" spans="1:1" x14ac:dyDescent="0.3">
      <c r="A503" s="10"/>
    </row>
    <row r="504" spans="1:1" x14ac:dyDescent="0.3">
      <c r="A504" s="10"/>
    </row>
    <row r="505" spans="1:1" x14ac:dyDescent="0.3">
      <c r="A505" s="10"/>
    </row>
    <row r="506" spans="1:1" x14ac:dyDescent="0.3">
      <c r="A506" s="10"/>
    </row>
    <row r="507" spans="1:1" x14ac:dyDescent="0.3">
      <c r="A507" s="10"/>
    </row>
    <row r="508" spans="1:1" x14ac:dyDescent="0.3">
      <c r="A508" s="10"/>
    </row>
    <row r="509" spans="1:1" x14ac:dyDescent="0.3">
      <c r="A509" s="10"/>
    </row>
    <row r="510" spans="1:1" x14ac:dyDescent="0.3">
      <c r="A510" s="10"/>
    </row>
    <row r="511" spans="1:1" x14ac:dyDescent="0.3">
      <c r="A511" s="10"/>
    </row>
    <row r="512" spans="1:1" x14ac:dyDescent="0.3">
      <c r="A512" s="10"/>
    </row>
    <row r="513" spans="1:1" x14ac:dyDescent="0.3">
      <c r="A513" s="10"/>
    </row>
    <row r="514" spans="1:1" x14ac:dyDescent="0.3">
      <c r="A514" s="10"/>
    </row>
    <row r="515" spans="1:1" x14ac:dyDescent="0.3">
      <c r="A515" s="10"/>
    </row>
    <row r="516" spans="1:1" x14ac:dyDescent="0.3">
      <c r="A516" s="10"/>
    </row>
    <row r="517" spans="1:1" x14ac:dyDescent="0.3">
      <c r="A517" s="10"/>
    </row>
    <row r="518" spans="1:1" x14ac:dyDescent="0.3">
      <c r="A518" s="10"/>
    </row>
    <row r="519" spans="1:1" x14ac:dyDescent="0.3">
      <c r="A519" s="10"/>
    </row>
    <row r="520" spans="1:1" x14ac:dyDescent="0.3">
      <c r="A520" s="10"/>
    </row>
    <row r="521" spans="1:1" x14ac:dyDescent="0.3">
      <c r="A521" s="10"/>
    </row>
    <row r="522" spans="1:1" x14ac:dyDescent="0.3">
      <c r="A522" s="10"/>
    </row>
    <row r="523" spans="1:1" x14ac:dyDescent="0.3">
      <c r="A523" s="10"/>
    </row>
    <row r="524" spans="1:1" x14ac:dyDescent="0.3">
      <c r="A524" s="10"/>
    </row>
    <row r="525" spans="1:1" x14ac:dyDescent="0.3">
      <c r="A525" s="10"/>
    </row>
    <row r="526" spans="1:1" x14ac:dyDescent="0.3">
      <c r="A526" s="10"/>
    </row>
    <row r="527" spans="1:1" x14ac:dyDescent="0.3">
      <c r="A527" s="10"/>
    </row>
    <row r="528" spans="1:1" x14ac:dyDescent="0.3">
      <c r="A528" s="10"/>
    </row>
    <row r="529" spans="1:1" x14ac:dyDescent="0.3">
      <c r="A529" s="10"/>
    </row>
    <row r="530" spans="1:1" x14ac:dyDescent="0.3">
      <c r="A530" s="10"/>
    </row>
    <row r="531" spans="1:1" x14ac:dyDescent="0.3">
      <c r="A531" s="10"/>
    </row>
    <row r="532" spans="1:1" x14ac:dyDescent="0.3">
      <c r="A532" s="10"/>
    </row>
    <row r="533" spans="1:1" x14ac:dyDescent="0.3">
      <c r="A533" s="10"/>
    </row>
    <row r="534" spans="1:1" x14ac:dyDescent="0.3">
      <c r="A534" s="10"/>
    </row>
    <row r="535" spans="1:1" x14ac:dyDescent="0.3">
      <c r="A535" s="10"/>
    </row>
    <row r="536" spans="1:1" x14ac:dyDescent="0.3">
      <c r="A536" s="10"/>
    </row>
    <row r="537" spans="1:1" x14ac:dyDescent="0.3">
      <c r="A537" s="10"/>
    </row>
    <row r="538" spans="1:1" x14ac:dyDescent="0.3">
      <c r="A538" s="10"/>
    </row>
    <row r="539" spans="1:1" x14ac:dyDescent="0.3">
      <c r="A539" s="10"/>
    </row>
    <row r="540" spans="1:1" x14ac:dyDescent="0.3">
      <c r="A540" s="10"/>
    </row>
    <row r="541" spans="1:1" x14ac:dyDescent="0.3">
      <c r="A541" s="10"/>
    </row>
    <row r="542" spans="1:1" x14ac:dyDescent="0.3">
      <c r="A542" s="10"/>
    </row>
    <row r="543" spans="1:1" x14ac:dyDescent="0.3">
      <c r="A543" s="10"/>
    </row>
    <row r="544" spans="1:1" x14ac:dyDescent="0.3">
      <c r="A544" s="10"/>
    </row>
    <row r="545" spans="1:1" x14ac:dyDescent="0.3">
      <c r="A545" s="10"/>
    </row>
    <row r="546" spans="1:1" x14ac:dyDescent="0.3">
      <c r="A546" s="10"/>
    </row>
    <row r="547" spans="1:1" x14ac:dyDescent="0.3">
      <c r="A547" s="10"/>
    </row>
    <row r="548" spans="1:1" x14ac:dyDescent="0.3">
      <c r="A548" s="10"/>
    </row>
    <row r="549" spans="1:1" x14ac:dyDescent="0.3">
      <c r="A549" s="10"/>
    </row>
    <row r="550" spans="1:1" x14ac:dyDescent="0.3">
      <c r="A550" s="10"/>
    </row>
    <row r="551" spans="1:1" x14ac:dyDescent="0.3">
      <c r="A551" s="10"/>
    </row>
    <row r="552" spans="1:1" x14ac:dyDescent="0.3">
      <c r="A552" s="10"/>
    </row>
    <row r="553" spans="1:1" x14ac:dyDescent="0.3">
      <c r="A553" s="10"/>
    </row>
    <row r="554" spans="1:1" x14ac:dyDescent="0.3">
      <c r="A554" s="10"/>
    </row>
    <row r="555" spans="1:1" x14ac:dyDescent="0.3">
      <c r="A555" s="10"/>
    </row>
    <row r="556" spans="1:1" x14ac:dyDescent="0.3">
      <c r="A556" s="10"/>
    </row>
    <row r="557" spans="1:1" x14ac:dyDescent="0.3">
      <c r="A557" s="10"/>
    </row>
    <row r="558" spans="1:1" x14ac:dyDescent="0.3">
      <c r="A558" s="10"/>
    </row>
    <row r="559" spans="1:1" x14ac:dyDescent="0.3">
      <c r="A559" s="10"/>
    </row>
    <row r="560" spans="1:1" x14ac:dyDescent="0.3">
      <c r="A560" s="10"/>
    </row>
    <row r="561" spans="1:1" x14ac:dyDescent="0.3">
      <c r="A561" s="10"/>
    </row>
    <row r="562" spans="1:1" x14ac:dyDescent="0.3">
      <c r="A562" s="10"/>
    </row>
    <row r="563" spans="1:1" x14ac:dyDescent="0.3">
      <c r="A563" s="10"/>
    </row>
    <row r="564" spans="1:1" x14ac:dyDescent="0.3">
      <c r="A564" s="10"/>
    </row>
    <row r="565" spans="1:1" x14ac:dyDescent="0.3">
      <c r="A565" s="10"/>
    </row>
    <row r="566" spans="1:1" x14ac:dyDescent="0.3">
      <c r="A566" s="10"/>
    </row>
    <row r="567" spans="1:1" x14ac:dyDescent="0.3">
      <c r="A567" s="10"/>
    </row>
    <row r="568" spans="1:1" x14ac:dyDescent="0.3">
      <c r="A568" s="10"/>
    </row>
    <row r="569" spans="1:1" x14ac:dyDescent="0.3">
      <c r="A569" s="10"/>
    </row>
    <row r="570" spans="1:1" x14ac:dyDescent="0.3">
      <c r="A570" s="10"/>
    </row>
    <row r="571" spans="1:1" x14ac:dyDescent="0.3">
      <c r="A571" s="10"/>
    </row>
    <row r="572" spans="1:1" x14ac:dyDescent="0.3">
      <c r="A572" s="10"/>
    </row>
    <row r="573" spans="1:1" x14ac:dyDescent="0.3">
      <c r="A573" s="10"/>
    </row>
    <row r="574" spans="1:1" x14ac:dyDescent="0.3">
      <c r="A574" s="10"/>
    </row>
    <row r="575" spans="1:1" x14ac:dyDescent="0.3">
      <c r="A575" s="10"/>
    </row>
    <row r="576" spans="1:1" x14ac:dyDescent="0.3">
      <c r="A576" s="10"/>
    </row>
    <row r="577" spans="1:1" x14ac:dyDescent="0.3">
      <c r="A577" s="10"/>
    </row>
    <row r="578" spans="1:1" x14ac:dyDescent="0.3">
      <c r="A578" s="10"/>
    </row>
    <row r="579" spans="1:1" x14ac:dyDescent="0.3">
      <c r="A579" s="10"/>
    </row>
    <row r="580" spans="1:1" x14ac:dyDescent="0.3">
      <c r="A580" s="10"/>
    </row>
    <row r="581" spans="1:1" x14ac:dyDescent="0.3">
      <c r="A581" s="10"/>
    </row>
    <row r="582" spans="1:1" x14ac:dyDescent="0.3">
      <c r="A582" s="10"/>
    </row>
    <row r="583" spans="1:1" x14ac:dyDescent="0.3">
      <c r="A583" s="10"/>
    </row>
    <row r="584" spans="1:1" x14ac:dyDescent="0.3">
      <c r="A584" s="10"/>
    </row>
    <row r="585" spans="1:1" x14ac:dyDescent="0.3">
      <c r="A585" s="10"/>
    </row>
    <row r="586" spans="1:1" x14ac:dyDescent="0.3">
      <c r="A586" s="10"/>
    </row>
    <row r="587" spans="1:1" x14ac:dyDescent="0.3">
      <c r="A587" s="10"/>
    </row>
    <row r="588" spans="1:1" x14ac:dyDescent="0.3">
      <c r="A588" s="10"/>
    </row>
    <row r="589" spans="1:1" x14ac:dyDescent="0.3">
      <c r="A589" s="10"/>
    </row>
    <row r="590" spans="1:1" x14ac:dyDescent="0.3">
      <c r="A590" s="10"/>
    </row>
    <row r="591" spans="1:1" x14ac:dyDescent="0.3">
      <c r="A591" s="10"/>
    </row>
    <row r="592" spans="1:1" x14ac:dyDescent="0.3">
      <c r="A592" s="10"/>
    </row>
    <row r="593" spans="1:1" x14ac:dyDescent="0.3">
      <c r="A593" s="10"/>
    </row>
    <row r="594" spans="1:1" x14ac:dyDescent="0.3">
      <c r="A594" s="10"/>
    </row>
    <row r="595" spans="1:1" x14ac:dyDescent="0.3">
      <c r="A595" s="10"/>
    </row>
    <row r="596" spans="1:1" x14ac:dyDescent="0.3">
      <c r="A596" s="10"/>
    </row>
    <row r="597" spans="1:1" x14ac:dyDescent="0.3">
      <c r="A597" s="10"/>
    </row>
    <row r="598" spans="1:1" x14ac:dyDescent="0.3">
      <c r="A598" s="10"/>
    </row>
    <row r="599" spans="1:1" x14ac:dyDescent="0.3">
      <c r="A599" s="10"/>
    </row>
    <row r="600" spans="1:1" x14ac:dyDescent="0.3">
      <c r="A600" s="10"/>
    </row>
    <row r="601" spans="1:1" x14ac:dyDescent="0.3">
      <c r="A601" s="10"/>
    </row>
    <row r="602" spans="1:1" x14ac:dyDescent="0.3">
      <c r="A602" s="10"/>
    </row>
    <row r="603" spans="1:1" x14ac:dyDescent="0.3">
      <c r="A603" s="10"/>
    </row>
    <row r="604" spans="1:1" x14ac:dyDescent="0.3">
      <c r="A604" s="10"/>
    </row>
    <row r="605" spans="1:1" x14ac:dyDescent="0.3">
      <c r="A605" s="10"/>
    </row>
    <row r="606" spans="1:1" x14ac:dyDescent="0.3">
      <c r="A606" s="10"/>
    </row>
    <row r="607" spans="1:1" x14ac:dyDescent="0.3">
      <c r="A607" s="10"/>
    </row>
    <row r="608" spans="1:1" x14ac:dyDescent="0.3">
      <c r="A608" s="10"/>
    </row>
    <row r="609" spans="1:1" x14ac:dyDescent="0.3">
      <c r="A609" s="10"/>
    </row>
    <row r="610" spans="1:1" x14ac:dyDescent="0.3">
      <c r="A610" s="10"/>
    </row>
    <row r="611" spans="1:1" x14ac:dyDescent="0.3">
      <c r="A611" s="10"/>
    </row>
    <row r="612" spans="1:1" x14ac:dyDescent="0.3">
      <c r="A612" s="10"/>
    </row>
    <row r="613" spans="1:1" x14ac:dyDescent="0.3">
      <c r="A613" s="10"/>
    </row>
    <row r="614" spans="1:1" x14ac:dyDescent="0.3">
      <c r="A614" s="10"/>
    </row>
    <row r="615" spans="1:1" x14ac:dyDescent="0.3">
      <c r="A615" s="10"/>
    </row>
    <row r="616" spans="1:1" x14ac:dyDescent="0.3">
      <c r="A616" s="10"/>
    </row>
    <row r="617" spans="1:1" x14ac:dyDescent="0.3">
      <c r="A617" s="10"/>
    </row>
    <row r="618" spans="1:1" x14ac:dyDescent="0.3">
      <c r="A618" s="10"/>
    </row>
    <row r="619" spans="1:1" x14ac:dyDescent="0.3">
      <c r="A619" s="10"/>
    </row>
    <row r="620" spans="1:1" x14ac:dyDescent="0.3">
      <c r="A620" s="10"/>
    </row>
    <row r="621" spans="1:1" x14ac:dyDescent="0.3">
      <c r="A621" s="10"/>
    </row>
    <row r="622" spans="1:1" x14ac:dyDescent="0.3">
      <c r="A622" s="10"/>
    </row>
    <row r="623" spans="1:1" x14ac:dyDescent="0.3">
      <c r="A623" s="10"/>
    </row>
    <row r="624" spans="1:1" x14ac:dyDescent="0.3">
      <c r="A624" s="10"/>
    </row>
    <row r="625" spans="1:1" x14ac:dyDescent="0.3">
      <c r="A625" s="10"/>
    </row>
    <row r="626" spans="1:1" x14ac:dyDescent="0.3">
      <c r="A626" s="10"/>
    </row>
    <row r="627" spans="1:1" x14ac:dyDescent="0.3">
      <c r="A627" s="10"/>
    </row>
    <row r="628" spans="1:1" x14ac:dyDescent="0.3">
      <c r="A628" s="10"/>
    </row>
    <row r="629" spans="1:1" x14ac:dyDescent="0.3">
      <c r="A629" s="10"/>
    </row>
    <row r="630" spans="1:1" x14ac:dyDescent="0.3">
      <c r="A630" s="10"/>
    </row>
    <row r="631" spans="1:1" x14ac:dyDescent="0.3">
      <c r="A631" s="10"/>
    </row>
    <row r="632" spans="1:1" x14ac:dyDescent="0.3">
      <c r="A632" s="10"/>
    </row>
    <row r="633" spans="1:1" x14ac:dyDescent="0.3">
      <c r="A633" s="10"/>
    </row>
    <row r="634" spans="1:1" x14ac:dyDescent="0.3">
      <c r="A634" s="10"/>
    </row>
    <row r="635" spans="1:1" x14ac:dyDescent="0.3">
      <c r="A635" s="10"/>
    </row>
    <row r="636" spans="1:1" x14ac:dyDescent="0.3">
      <c r="A636" s="10"/>
    </row>
    <row r="637" spans="1:1" x14ac:dyDescent="0.3">
      <c r="A637" s="10"/>
    </row>
    <row r="638" spans="1:1" x14ac:dyDescent="0.3">
      <c r="A638" s="10"/>
    </row>
    <row r="639" spans="1:1" x14ac:dyDescent="0.3">
      <c r="A639" s="10"/>
    </row>
    <row r="640" spans="1:1" x14ac:dyDescent="0.3">
      <c r="A640" s="10"/>
    </row>
    <row r="641" spans="1:1" x14ac:dyDescent="0.3">
      <c r="A641" s="10"/>
    </row>
    <row r="642" spans="1:1" x14ac:dyDescent="0.3">
      <c r="A642" s="10"/>
    </row>
    <row r="643" spans="1:1" x14ac:dyDescent="0.3">
      <c r="A643" s="10"/>
    </row>
    <row r="644" spans="1:1" x14ac:dyDescent="0.3">
      <c r="A644" s="10"/>
    </row>
    <row r="645" spans="1:1" x14ac:dyDescent="0.3">
      <c r="A645" s="10"/>
    </row>
    <row r="646" spans="1:1" x14ac:dyDescent="0.3">
      <c r="A646" s="10"/>
    </row>
    <row r="647" spans="1:1" x14ac:dyDescent="0.3">
      <c r="A647" s="10"/>
    </row>
    <row r="648" spans="1:1" x14ac:dyDescent="0.3">
      <c r="A648" s="10"/>
    </row>
    <row r="649" spans="1:1" x14ac:dyDescent="0.3">
      <c r="A649" s="10"/>
    </row>
    <row r="650" spans="1:1" x14ac:dyDescent="0.3">
      <c r="A650" s="10"/>
    </row>
    <row r="651" spans="1:1" x14ac:dyDescent="0.3">
      <c r="A651" s="10"/>
    </row>
    <row r="652" spans="1:1" x14ac:dyDescent="0.3">
      <c r="A652" s="10"/>
    </row>
    <row r="653" spans="1:1" x14ac:dyDescent="0.3">
      <c r="A653" s="10"/>
    </row>
    <row r="654" spans="1:1" x14ac:dyDescent="0.3">
      <c r="A654" s="10"/>
    </row>
    <row r="655" spans="1:1" x14ac:dyDescent="0.3">
      <c r="A655" s="10"/>
    </row>
    <row r="656" spans="1:1" x14ac:dyDescent="0.3">
      <c r="A656" s="10"/>
    </row>
    <row r="657" spans="1:1" x14ac:dyDescent="0.3">
      <c r="A657" s="10"/>
    </row>
    <row r="658" spans="1:1" x14ac:dyDescent="0.3">
      <c r="A658" s="10"/>
    </row>
    <row r="659" spans="1:1" x14ac:dyDescent="0.3">
      <c r="A659" s="10"/>
    </row>
    <row r="660" spans="1:1" x14ac:dyDescent="0.3">
      <c r="A660" s="10"/>
    </row>
    <row r="661" spans="1:1" x14ac:dyDescent="0.3">
      <c r="A661" s="10"/>
    </row>
    <row r="662" spans="1:1" x14ac:dyDescent="0.3">
      <c r="A662" s="10"/>
    </row>
    <row r="663" spans="1:1" x14ac:dyDescent="0.3">
      <c r="A663" s="10"/>
    </row>
    <row r="664" spans="1:1" x14ac:dyDescent="0.3">
      <c r="A664" s="10"/>
    </row>
    <row r="665" spans="1:1" x14ac:dyDescent="0.3">
      <c r="A665" s="10"/>
    </row>
    <row r="666" spans="1:1" x14ac:dyDescent="0.3">
      <c r="A666" s="10"/>
    </row>
    <row r="667" spans="1:1" x14ac:dyDescent="0.3">
      <c r="A667" s="10"/>
    </row>
    <row r="668" spans="1:1" x14ac:dyDescent="0.3">
      <c r="A668" s="10"/>
    </row>
    <row r="669" spans="1:1" x14ac:dyDescent="0.3">
      <c r="A669" s="10"/>
    </row>
    <row r="670" spans="1:1" x14ac:dyDescent="0.3">
      <c r="A670" s="10"/>
    </row>
    <row r="671" spans="1:1" x14ac:dyDescent="0.3">
      <c r="A671" s="10"/>
    </row>
    <row r="672" spans="1:1" x14ac:dyDescent="0.3">
      <c r="A672" s="10"/>
    </row>
    <row r="673" spans="1:1" x14ac:dyDescent="0.3">
      <c r="A673" s="10"/>
    </row>
    <row r="674" spans="1:1" x14ac:dyDescent="0.3">
      <c r="A674" s="10"/>
    </row>
    <row r="675" spans="1:1" x14ac:dyDescent="0.3">
      <c r="A675" s="10"/>
    </row>
    <row r="676" spans="1:1" x14ac:dyDescent="0.3">
      <c r="A676" s="10"/>
    </row>
    <row r="677" spans="1:1" x14ac:dyDescent="0.3">
      <c r="A677" s="10"/>
    </row>
    <row r="678" spans="1:1" x14ac:dyDescent="0.3">
      <c r="A678" s="10"/>
    </row>
    <row r="679" spans="1:1" x14ac:dyDescent="0.3">
      <c r="A679" s="10"/>
    </row>
    <row r="680" spans="1:1" x14ac:dyDescent="0.3">
      <c r="A680" s="10"/>
    </row>
    <row r="681" spans="1:1" x14ac:dyDescent="0.3">
      <c r="A681" s="10"/>
    </row>
    <row r="682" spans="1:1" x14ac:dyDescent="0.3">
      <c r="A682" s="10"/>
    </row>
    <row r="683" spans="1:1" x14ac:dyDescent="0.3">
      <c r="A683" s="10"/>
    </row>
    <row r="684" spans="1:1" x14ac:dyDescent="0.3">
      <c r="A684" s="10"/>
    </row>
    <row r="685" spans="1:1" x14ac:dyDescent="0.3">
      <c r="A685" s="10"/>
    </row>
    <row r="686" spans="1:1" x14ac:dyDescent="0.3">
      <c r="A686" s="10"/>
    </row>
    <row r="687" spans="1:1" x14ac:dyDescent="0.3">
      <c r="A687" s="10"/>
    </row>
    <row r="688" spans="1:1" x14ac:dyDescent="0.3">
      <c r="A688" s="10"/>
    </row>
    <row r="689" spans="1:1" x14ac:dyDescent="0.3">
      <c r="A689" s="10"/>
    </row>
    <row r="690" spans="1:1" x14ac:dyDescent="0.3">
      <c r="A690" s="10"/>
    </row>
    <row r="691" spans="1:1" x14ac:dyDescent="0.3">
      <c r="A691" s="10"/>
    </row>
    <row r="692" spans="1:1" x14ac:dyDescent="0.3">
      <c r="A692" s="10"/>
    </row>
    <row r="693" spans="1:1" x14ac:dyDescent="0.3">
      <c r="A693" s="10"/>
    </row>
    <row r="694" spans="1:1" x14ac:dyDescent="0.3">
      <c r="A694" s="10"/>
    </row>
    <row r="695" spans="1:1" x14ac:dyDescent="0.3">
      <c r="A695" s="10"/>
    </row>
    <row r="696" spans="1:1" x14ac:dyDescent="0.3">
      <c r="A696" s="10"/>
    </row>
    <row r="697" spans="1:1" x14ac:dyDescent="0.3">
      <c r="A697" s="10"/>
    </row>
    <row r="698" spans="1:1" x14ac:dyDescent="0.3">
      <c r="A698" s="10"/>
    </row>
    <row r="699" spans="1:1" x14ac:dyDescent="0.3">
      <c r="A699" s="10"/>
    </row>
    <row r="700" spans="1:1" x14ac:dyDescent="0.3">
      <c r="A700" s="10"/>
    </row>
    <row r="701" spans="1:1" x14ac:dyDescent="0.3">
      <c r="A701" s="10"/>
    </row>
    <row r="702" spans="1:1" x14ac:dyDescent="0.3">
      <c r="A702" s="10"/>
    </row>
    <row r="703" spans="1:1" x14ac:dyDescent="0.3">
      <c r="A703" s="10"/>
    </row>
    <row r="704" spans="1:1" x14ac:dyDescent="0.3">
      <c r="A704" s="10"/>
    </row>
    <row r="705" spans="1:1" x14ac:dyDescent="0.3">
      <c r="A705" s="10"/>
    </row>
    <row r="706" spans="1:1" x14ac:dyDescent="0.3">
      <c r="A706" s="10"/>
    </row>
    <row r="707" spans="1:1" x14ac:dyDescent="0.3">
      <c r="A707" s="10"/>
    </row>
    <row r="708" spans="1:1" x14ac:dyDescent="0.3">
      <c r="A708" s="10"/>
    </row>
    <row r="709" spans="1:1" x14ac:dyDescent="0.3">
      <c r="A709" s="10"/>
    </row>
    <row r="710" spans="1:1" x14ac:dyDescent="0.3">
      <c r="A710" s="10"/>
    </row>
    <row r="711" spans="1:1" x14ac:dyDescent="0.3">
      <c r="A711" s="10"/>
    </row>
    <row r="712" spans="1:1" x14ac:dyDescent="0.3">
      <c r="A712" s="10"/>
    </row>
    <row r="713" spans="1:1" x14ac:dyDescent="0.3">
      <c r="A713" s="10"/>
    </row>
    <row r="714" spans="1:1" x14ac:dyDescent="0.3">
      <c r="A714" s="10"/>
    </row>
    <row r="715" spans="1:1" x14ac:dyDescent="0.3">
      <c r="A715" s="10"/>
    </row>
    <row r="716" spans="1:1" x14ac:dyDescent="0.3">
      <c r="A716" s="10"/>
    </row>
    <row r="717" spans="1:1" x14ac:dyDescent="0.3">
      <c r="A717" s="10"/>
    </row>
    <row r="718" spans="1:1" x14ac:dyDescent="0.3">
      <c r="A718" s="10"/>
    </row>
    <row r="719" spans="1:1" x14ac:dyDescent="0.3">
      <c r="A719" s="10"/>
    </row>
    <row r="720" spans="1:1" x14ac:dyDescent="0.3">
      <c r="A720" s="10"/>
    </row>
    <row r="721" spans="1:1" x14ac:dyDescent="0.3">
      <c r="A721" s="10"/>
    </row>
    <row r="722" spans="1:1" x14ac:dyDescent="0.3">
      <c r="A722" s="10"/>
    </row>
    <row r="723" spans="1:1" x14ac:dyDescent="0.3">
      <c r="A723" s="10"/>
    </row>
    <row r="724" spans="1:1" x14ac:dyDescent="0.3">
      <c r="A724" s="10"/>
    </row>
    <row r="725" spans="1:1" x14ac:dyDescent="0.3">
      <c r="A725" s="10"/>
    </row>
    <row r="726" spans="1:1" x14ac:dyDescent="0.3">
      <c r="A726" s="10"/>
    </row>
    <row r="727" spans="1:1" x14ac:dyDescent="0.3">
      <c r="A727" s="10"/>
    </row>
    <row r="728" spans="1:1" x14ac:dyDescent="0.3">
      <c r="A728" s="10"/>
    </row>
    <row r="729" spans="1:1" x14ac:dyDescent="0.3">
      <c r="A729" s="10"/>
    </row>
    <row r="730" spans="1:1" x14ac:dyDescent="0.3">
      <c r="A730" s="10"/>
    </row>
    <row r="731" spans="1:1" x14ac:dyDescent="0.3">
      <c r="A731" s="10"/>
    </row>
    <row r="732" spans="1:1" x14ac:dyDescent="0.3">
      <c r="A732" s="10"/>
    </row>
    <row r="733" spans="1:1" x14ac:dyDescent="0.3">
      <c r="A733" s="10"/>
    </row>
    <row r="734" spans="1:1" x14ac:dyDescent="0.3">
      <c r="A734" s="10"/>
    </row>
    <row r="735" spans="1:1" x14ac:dyDescent="0.3">
      <c r="A735" s="10"/>
    </row>
    <row r="736" spans="1:1" x14ac:dyDescent="0.3">
      <c r="A736" s="10"/>
    </row>
    <row r="737" spans="1:1" x14ac:dyDescent="0.3">
      <c r="A737" s="10"/>
    </row>
    <row r="738" spans="1:1" x14ac:dyDescent="0.3">
      <c r="A738" s="10"/>
    </row>
    <row r="739" spans="1:1" x14ac:dyDescent="0.3">
      <c r="A739" s="10"/>
    </row>
    <row r="740" spans="1:1" x14ac:dyDescent="0.3">
      <c r="A740" s="10"/>
    </row>
    <row r="741" spans="1:1" x14ac:dyDescent="0.3">
      <c r="A741" s="10"/>
    </row>
    <row r="742" spans="1:1" x14ac:dyDescent="0.3">
      <c r="A742" s="10"/>
    </row>
    <row r="743" spans="1:1" x14ac:dyDescent="0.3">
      <c r="A743" s="10"/>
    </row>
    <row r="744" spans="1:1" x14ac:dyDescent="0.3">
      <c r="A744" s="10"/>
    </row>
    <row r="745" spans="1:1" x14ac:dyDescent="0.3">
      <c r="A745" s="10"/>
    </row>
    <row r="746" spans="1:1" x14ac:dyDescent="0.3">
      <c r="A746" s="10"/>
    </row>
    <row r="747" spans="1:1" x14ac:dyDescent="0.3">
      <c r="A747" s="10"/>
    </row>
    <row r="748" spans="1:1" x14ac:dyDescent="0.3">
      <c r="A748" s="10"/>
    </row>
    <row r="749" spans="1:1" x14ac:dyDescent="0.3">
      <c r="A749" s="10"/>
    </row>
    <row r="750" spans="1:1" x14ac:dyDescent="0.3">
      <c r="A750" s="10"/>
    </row>
    <row r="751" spans="1:1" x14ac:dyDescent="0.3">
      <c r="A751" s="10"/>
    </row>
    <row r="752" spans="1:1" x14ac:dyDescent="0.3">
      <c r="A752" s="10"/>
    </row>
    <row r="753" spans="1:1" x14ac:dyDescent="0.3">
      <c r="A753" s="10"/>
    </row>
    <row r="754" spans="1:1" x14ac:dyDescent="0.3">
      <c r="A754" s="10"/>
    </row>
    <row r="755" spans="1:1" x14ac:dyDescent="0.3">
      <c r="A755" s="10"/>
    </row>
    <row r="756" spans="1:1" x14ac:dyDescent="0.3">
      <c r="A756" s="10"/>
    </row>
    <row r="757" spans="1:1" x14ac:dyDescent="0.3">
      <c r="A757" s="10"/>
    </row>
    <row r="758" spans="1:1" x14ac:dyDescent="0.3">
      <c r="A758" s="10"/>
    </row>
    <row r="759" spans="1:1" x14ac:dyDescent="0.3">
      <c r="A759" s="10"/>
    </row>
    <row r="760" spans="1:1" x14ac:dyDescent="0.3">
      <c r="A760" s="10"/>
    </row>
    <row r="761" spans="1:1" x14ac:dyDescent="0.3">
      <c r="A761" s="10"/>
    </row>
    <row r="762" spans="1:1" x14ac:dyDescent="0.3">
      <c r="A762" s="10"/>
    </row>
    <row r="763" spans="1:1" x14ac:dyDescent="0.3">
      <c r="A763" s="10"/>
    </row>
    <row r="764" spans="1:1" x14ac:dyDescent="0.3">
      <c r="A764" s="10"/>
    </row>
    <row r="765" spans="1:1" x14ac:dyDescent="0.3">
      <c r="A765" s="10"/>
    </row>
    <row r="766" spans="1:1" x14ac:dyDescent="0.3">
      <c r="A766" s="10"/>
    </row>
    <row r="767" spans="1:1" x14ac:dyDescent="0.3">
      <c r="A767" s="10"/>
    </row>
    <row r="768" spans="1:1" x14ac:dyDescent="0.3">
      <c r="A768" s="10"/>
    </row>
    <row r="769" spans="1:1" x14ac:dyDescent="0.3">
      <c r="A769" s="10"/>
    </row>
    <row r="770" spans="1:1" x14ac:dyDescent="0.3">
      <c r="A770" s="10"/>
    </row>
    <row r="771" spans="1:1" x14ac:dyDescent="0.3">
      <c r="A771" s="10"/>
    </row>
    <row r="772" spans="1:1" x14ac:dyDescent="0.3">
      <c r="A772" s="10"/>
    </row>
    <row r="773" spans="1:1" x14ac:dyDescent="0.3">
      <c r="A773" s="10"/>
    </row>
    <row r="774" spans="1:1" x14ac:dyDescent="0.3">
      <c r="A774" s="10"/>
    </row>
    <row r="775" spans="1:1" x14ac:dyDescent="0.3">
      <c r="A775" s="10"/>
    </row>
    <row r="776" spans="1:1" x14ac:dyDescent="0.3">
      <c r="A776" s="10"/>
    </row>
    <row r="777" spans="1:1" x14ac:dyDescent="0.3">
      <c r="A777" s="10"/>
    </row>
    <row r="778" spans="1:1" x14ac:dyDescent="0.3">
      <c r="A778" s="10"/>
    </row>
    <row r="779" spans="1:1" x14ac:dyDescent="0.3">
      <c r="A779" s="10"/>
    </row>
    <row r="780" spans="1:1" x14ac:dyDescent="0.3">
      <c r="A780" s="10"/>
    </row>
    <row r="781" spans="1:1" x14ac:dyDescent="0.3">
      <c r="A781" s="10"/>
    </row>
    <row r="782" spans="1:1" x14ac:dyDescent="0.3">
      <c r="A782" s="10"/>
    </row>
    <row r="783" spans="1:1" x14ac:dyDescent="0.3">
      <c r="A783" s="10"/>
    </row>
    <row r="784" spans="1:1" x14ac:dyDescent="0.3">
      <c r="A784" s="10"/>
    </row>
    <row r="785" spans="1:1" x14ac:dyDescent="0.3">
      <c r="A785" s="10"/>
    </row>
    <row r="786" spans="1:1" x14ac:dyDescent="0.3">
      <c r="A786" s="10"/>
    </row>
    <row r="787" spans="1:1" x14ac:dyDescent="0.3">
      <c r="A787" s="10"/>
    </row>
    <row r="788" spans="1:1" x14ac:dyDescent="0.3">
      <c r="A788" s="10"/>
    </row>
    <row r="789" spans="1:1" x14ac:dyDescent="0.3">
      <c r="A789" s="10"/>
    </row>
    <row r="790" spans="1:1" x14ac:dyDescent="0.3">
      <c r="A790" s="10"/>
    </row>
    <row r="791" spans="1:1" x14ac:dyDescent="0.3">
      <c r="A791" s="10"/>
    </row>
    <row r="792" spans="1:1" x14ac:dyDescent="0.3">
      <c r="A792" s="10"/>
    </row>
    <row r="793" spans="1:1" x14ac:dyDescent="0.3">
      <c r="A793" s="10"/>
    </row>
    <row r="794" spans="1:1" x14ac:dyDescent="0.3">
      <c r="A794" s="10"/>
    </row>
    <row r="795" spans="1:1" x14ac:dyDescent="0.3">
      <c r="A795" s="10"/>
    </row>
    <row r="796" spans="1:1" x14ac:dyDescent="0.3">
      <c r="A796" s="10"/>
    </row>
    <row r="797" spans="1:1" x14ac:dyDescent="0.3">
      <c r="A797" s="10"/>
    </row>
    <row r="798" spans="1:1" x14ac:dyDescent="0.3">
      <c r="A798" s="10"/>
    </row>
    <row r="799" spans="1:1" x14ac:dyDescent="0.3">
      <c r="A799" s="10"/>
    </row>
    <row r="800" spans="1:1" x14ac:dyDescent="0.3">
      <c r="A800" s="10"/>
    </row>
    <row r="801" spans="1:1" x14ac:dyDescent="0.3">
      <c r="A801" s="10"/>
    </row>
    <row r="802" spans="1:1" x14ac:dyDescent="0.3">
      <c r="A802" s="10"/>
    </row>
    <row r="803" spans="1:1" x14ac:dyDescent="0.3">
      <c r="A803" s="10"/>
    </row>
    <row r="804" spans="1:1" x14ac:dyDescent="0.3">
      <c r="A804" s="10"/>
    </row>
    <row r="805" spans="1:1" x14ac:dyDescent="0.3">
      <c r="A805" s="10"/>
    </row>
    <row r="806" spans="1:1" x14ac:dyDescent="0.3">
      <c r="A806" s="10"/>
    </row>
    <row r="807" spans="1:1" x14ac:dyDescent="0.3">
      <c r="A807" s="10"/>
    </row>
    <row r="808" spans="1:1" x14ac:dyDescent="0.3">
      <c r="A808" s="10"/>
    </row>
    <row r="809" spans="1:1" x14ac:dyDescent="0.3">
      <c r="A809" s="10"/>
    </row>
    <row r="810" spans="1:1" x14ac:dyDescent="0.3">
      <c r="A810" s="10"/>
    </row>
    <row r="811" spans="1:1" x14ac:dyDescent="0.3">
      <c r="A811" s="10"/>
    </row>
    <row r="812" spans="1:1" x14ac:dyDescent="0.3">
      <c r="A812" s="10"/>
    </row>
    <row r="813" spans="1:1" x14ac:dyDescent="0.3">
      <c r="A813" s="10"/>
    </row>
    <row r="814" spans="1:1" x14ac:dyDescent="0.3">
      <c r="A814" s="10"/>
    </row>
    <row r="815" spans="1:1" x14ac:dyDescent="0.3">
      <c r="A815" s="10"/>
    </row>
    <row r="816" spans="1:1" x14ac:dyDescent="0.3">
      <c r="A816" s="10"/>
    </row>
    <row r="817" spans="1:1" x14ac:dyDescent="0.3">
      <c r="A817" s="10"/>
    </row>
    <row r="818" spans="1:1" x14ac:dyDescent="0.3">
      <c r="A818" s="10"/>
    </row>
    <row r="819" spans="1:1" x14ac:dyDescent="0.3">
      <c r="A819" s="10"/>
    </row>
    <row r="820" spans="1:1" x14ac:dyDescent="0.3">
      <c r="A820" s="10"/>
    </row>
    <row r="821" spans="1:1" x14ac:dyDescent="0.3">
      <c r="A821" s="10"/>
    </row>
    <row r="822" spans="1:1" x14ac:dyDescent="0.3">
      <c r="A822" s="10"/>
    </row>
    <row r="823" spans="1:1" x14ac:dyDescent="0.3">
      <c r="A823" s="10"/>
    </row>
    <row r="824" spans="1:1" x14ac:dyDescent="0.3">
      <c r="A824" s="10"/>
    </row>
    <row r="825" spans="1:1" x14ac:dyDescent="0.3">
      <c r="A825" s="10"/>
    </row>
    <row r="826" spans="1:1" x14ac:dyDescent="0.3">
      <c r="A826" s="10"/>
    </row>
    <row r="827" spans="1:1" x14ac:dyDescent="0.3">
      <c r="A827" s="10"/>
    </row>
    <row r="828" spans="1:1" x14ac:dyDescent="0.3">
      <c r="A828" s="10"/>
    </row>
    <row r="829" spans="1:1" x14ac:dyDescent="0.3">
      <c r="A829" s="10"/>
    </row>
    <row r="830" spans="1:1" x14ac:dyDescent="0.3">
      <c r="A830" s="10"/>
    </row>
    <row r="831" spans="1:1" x14ac:dyDescent="0.3">
      <c r="A831" s="10"/>
    </row>
    <row r="832" spans="1:1" x14ac:dyDescent="0.3">
      <c r="A832" s="10"/>
    </row>
    <row r="833" spans="1:1" x14ac:dyDescent="0.3">
      <c r="A833" s="10"/>
    </row>
    <row r="834" spans="1:1" x14ac:dyDescent="0.3">
      <c r="A834" s="10"/>
    </row>
    <row r="835" spans="1:1" x14ac:dyDescent="0.3">
      <c r="A835" s="10"/>
    </row>
    <row r="836" spans="1:1" x14ac:dyDescent="0.3">
      <c r="A836" s="10"/>
    </row>
    <row r="837" spans="1:1" x14ac:dyDescent="0.3">
      <c r="A837" s="10"/>
    </row>
    <row r="838" spans="1:1" x14ac:dyDescent="0.3">
      <c r="A838" s="10"/>
    </row>
    <row r="839" spans="1:1" x14ac:dyDescent="0.3">
      <c r="A839" s="10"/>
    </row>
    <row r="840" spans="1:1" x14ac:dyDescent="0.3">
      <c r="A840" s="10"/>
    </row>
    <row r="841" spans="1:1" x14ac:dyDescent="0.3">
      <c r="A841" s="10"/>
    </row>
    <row r="842" spans="1:1" x14ac:dyDescent="0.3">
      <c r="A842" s="10"/>
    </row>
    <row r="843" spans="1:1" x14ac:dyDescent="0.3">
      <c r="A843" s="10"/>
    </row>
    <row r="844" spans="1:1" x14ac:dyDescent="0.3">
      <c r="A844" s="10"/>
    </row>
    <row r="845" spans="1:1" x14ac:dyDescent="0.3">
      <c r="A845" s="10"/>
    </row>
    <row r="846" spans="1:1" x14ac:dyDescent="0.3">
      <c r="A846" s="10"/>
    </row>
    <row r="847" spans="1:1" x14ac:dyDescent="0.3">
      <c r="A847" s="10"/>
    </row>
    <row r="848" spans="1:1" x14ac:dyDescent="0.3">
      <c r="A848" s="10"/>
    </row>
    <row r="849" spans="1:1" x14ac:dyDescent="0.3">
      <c r="A849" s="10"/>
    </row>
    <row r="850" spans="1:1" x14ac:dyDescent="0.3">
      <c r="A850" s="10"/>
    </row>
    <row r="851" spans="1:1" x14ac:dyDescent="0.3">
      <c r="A851" s="10"/>
    </row>
    <row r="852" spans="1:1" x14ac:dyDescent="0.3">
      <c r="A852" s="10"/>
    </row>
    <row r="853" spans="1:1" x14ac:dyDescent="0.3">
      <c r="A853" s="10"/>
    </row>
    <row r="854" spans="1:1" x14ac:dyDescent="0.3">
      <c r="A854" s="10"/>
    </row>
    <row r="855" spans="1:1" x14ac:dyDescent="0.3">
      <c r="A855" s="10"/>
    </row>
    <row r="856" spans="1:1" x14ac:dyDescent="0.3">
      <c r="A856" s="10"/>
    </row>
    <row r="857" spans="1:1" x14ac:dyDescent="0.3">
      <c r="A857" s="10"/>
    </row>
    <row r="858" spans="1:1" x14ac:dyDescent="0.3">
      <c r="A858" s="10"/>
    </row>
    <row r="859" spans="1:1" x14ac:dyDescent="0.3">
      <c r="A859" s="10"/>
    </row>
    <row r="860" spans="1:1" x14ac:dyDescent="0.3">
      <c r="A860" s="10"/>
    </row>
    <row r="861" spans="1:1" x14ac:dyDescent="0.3">
      <c r="A861" s="10"/>
    </row>
    <row r="862" spans="1:1" x14ac:dyDescent="0.3">
      <c r="A862" s="10"/>
    </row>
    <row r="863" spans="1:1" x14ac:dyDescent="0.3">
      <c r="A863" s="10"/>
    </row>
    <row r="864" spans="1:1" x14ac:dyDescent="0.3">
      <c r="A864" s="10"/>
    </row>
    <row r="865" spans="1:1" x14ac:dyDescent="0.3">
      <c r="A865" s="10"/>
    </row>
    <row r="866" spans="1:1" x14ac:dyDescent="0.3">
      <c r="A866" s="10"/>
    </row>
    <row r="867" spans="1:1" x14ac:dyDescent="0.3">
      <c r="A867" s="10"/>
    </row>
    <row r="868" spans="1:1" x14ac:dyDescent="0.3">
      <c r="A868" s="10"/>
    </row>
    <row r="869" spans="1:1" x14ac:dyDescent="0.3">
      <c r="A869" s="10"/>
    </row>
    <row r="870" spans="1:1" x14ac:dyDescent="0.3">
      <c r="A870" s="10"/>
    </row>
    <row r="871" spans="1:1" x14ac:dyDescent="0.3">
      <c r="A871" s="10"/>
    </row>
    <row r="872" spans="1:1" x14ac:dyDescent="0.3">
      <c r="A872" s="10"/>
    </row>
    <row r="873" spans="1:1" x14ac:dyDescent="0.3">
      <c r="A873" s="10"/>
    </row>
    <row r="874" spans="1:1" x14ac:dyDescent="0.3">
      <c r="A874" s="10"/>
    </row>
    <row r="875" spans="1:1" x14ac:dyDescent="0.3">
      <c r="A875" s="10"/>
    </row>
    <row r="876" spans="1:1" x14ac:dyDescent="0.3">
      <c r="A876" s="10"/>
    </row>
    <row r="877" spans="1:1" x14ac:dyDescent="0.3">
      <c r="A877" s="10"/>
    </row>
    <row r="878" spans="1:1" x14ac:dyDescent="0.3">
      <c r="A878" s="10"/>
    </row>
    <row r="879" spans="1:1" x14ac:dyDescent="0.3">
      <c r="A879" s="10"/>
    </row>
    <row r="880" spans="1:1" x14ac:dyDescent="0.3">
      <c r="A880" s="10"/>
    </row>
    <row r="881" spans="1:1" x14ac:dyDescent="0.3">
      <c r="A881" s="10"/>
    </row>
    <row r="882" spans="1:1" x14ac:dyDescent="0.3">
      <c r="A882" s="10"/>
    </row>
    <row r="883" spans="1:1" x14ac:dyDescent="0.3">
      <c r="A883" s="10"/>
    </row>
    <row r="884" spans="1:1" x14ac:dyDescent="0.3">
      <c r="A884" s="10"/>
    </row>
    <row r="885" spans="1:1" x14ac:dyDescent="0.3">
      <c r="A885" s="10"/>
    </row>
    <row r="886" spans="1:1" x14ac:dyDescent="0.3">
      <c r="A886" s="10"/>
    </row>
    <row r="887" spans="1:1" x14ac:dyDescent="0.3">
      <c r="A887" s="10"/>
    </row>
    <row r="888" spans="1:1" x14ac:dyDescent="0.3">
      <c r="A888" s="10"/>
    </row>
    <row r="889" spans="1:1" x14ac:dyDescent="0.3">
      <c r="A889" s="10"/>
    </row>
    <row r="890" spans="1:1" x14ac:dyDescent="0.3">
      <c r="A890" s="10"/>
    </row>
    <row r="891" spans="1:1" x14ac:dyDescent="0.3">
      <c r="A891" s="10"/>
    </row>
    <row r="892" spans="1:1" x14ac:dyDescent="0.3">
      <c r="A892" s="10"/>
    </row>
    <row r="893" spans="1:1" x14ac:dyDescent="0.3">
      <c r="A893" s="10"/>
    </row>
    <row r="894" spans="1:1" x14ac:dyDescent="0.3">
      <c r="A894" s="10"/>
    </row>
    <row r="895" spans="1:1" x14ac:dyDescent="0.3">
      <c r="A895" s="10"/>
    </row>
    <row r="896" spans="1:1" x14ac:dyDescent="0.3">
      <c r="A896" s="10"/>
    </row>
    <row r="897" spans="1:1" x14ac:dyDescent="0.3">
      <c r="A897" s="10"/>
    </row>
    <row r="898" spans="1:1" x14ac:dyDescent="0.3">
      <c r="A898" s="10"/>
    </row>
    <row r="899" spans="1:1" x14ac:dyDescent="0.3">
      <c r="A899" s="10"/>
    </row>
    <row r="900" spans="1:1" x14ac:dyDescent="0.3">
      <c r="A900" s="10"/>
    </row>
    <row r="901" spans="1:1" x14ac:dyDescent="0.3">
      <c r="A901" s="10"/>
    </row>
    <row r="902" spans="1:1" x14ac:dyDescent="0.3">
      <c r="A902" s="10"/>
    </row>
    <row r="903" spans="1:1" x14ac:dyDescent="0.3">
      <c r="A903" s="10"/>
    </row>
    <row r="904" spans="1:1" x14ac:dyDescent="0.3">
      <c r="A904" s="10"/>
    </row>
    <row r="905" spans="1:1" x14ac:dyDescent="0.3">
      <c r="A905" s="10"/>
    </row>
    <row r="906" spans="1:1" x14ac:dyDescent="0.3">
      <c r="A906" s="10"/>
    </row>
    <row r="907" spans="1:1" x14ac:dyDescent="0.3">
      <c r="A907" s="10"/>
    </row>
    <row r="908" spans="1:1" x14ac:dyDescent="0.3">
      <c r="A908" s="10"/>
    </row>
    <row r="909" spans="1:1" x14ac:dyDescent="0.3">
      <c r="A909" s="10"/>
    </row>
    <row r="910" spans="1:1" x14ac:dyDescent="0.3">
      <c r="A910" s="10"/>
    </row>
    <row r="911" spans="1:1" x14ac:dyDescent="0.3">
      <c r="A911" s="10"/>
    </row>
    <row r="912" spans="1:1" x14ac:dyDescent="0.3">
      <c r="A912" s="10"/>
    </row>
    <row r="913" spans="1:1" x14ac:dyDescent="0.3">
      <c r="A913" s="10"/>
    </row>
    <row r="914" spans="1:1" x14ac:dyDescent="0.3">
      <c r="A914" s="10"/>
    </row>
    <row r="915" spans="1:1" x14ac:dyDescent="0.3">
      <c r="A915" s="10"/>
    </row>
    <row r="916" spans="1:1" x14ac:dyDescent="0.3">
      <c r="A916" s="10"/>
    </row>
    <row r="917" spans="1:1" x14ac:dyDescent="0.3">
      <c r="A917" s="10"/>
    </row>
    <row r="918" spans="1:1" x14ac:dyDescent="0.3">
      <c r="A918" s="10"/>
    </row>
    <row r="919" spans="1:1" x14ac:dyDescent="0.3">
      <c r="A919" s="10"/>
    </row>
    <row r="920" spans="1:1" x14ac:dyDescent="0.3">
      <c r="A920" s="10"/>
    </row>
    <row r="921" spans="1:1" x14ac:dyDescent="0.3">
      <c r="A921" s="10"/>
    </row>
    <row r="922" spans="1:1" x14ac:dyDescent="0.3">
      <c r="A922" s="10"/>
    </row>
    <row r="923" spans="1:1" x14ac:dyDescent="0.3">
      <c r="A923" s="10"/>
    </row>
    <row r="924" spans="1:1" x14ac:dyDescent="0.3">
      <c r="A924" s="10"/>
    </row>
    <row r="925" spans="1:1" x14ac:dyDescent="0.3">
      <c r="A925" s="10"/>
    </row>
    <row r="926" spans="1:1" x14ac:dyDescent="0.3">
      <c r="A926" s="10"/>
    </row>
    <row r="927" spans="1:1" x14ac:dyDescent="0.3">
      <c r="A927" s="10"/>
    </row>
    <row r="928" spans="1:1" x14ac:dyDescent="0.3">
      <c r="A928" s="10"/>
    </row>
    <row r="929" spans="1:1" x14ac:dyDescent="0.3">
      <c r="A929" s="10"/>
    </row>
    <row r="930" spans="1:1" x14ac:dyDescent="0.3">
      <c r="A930" s="10"/>
    </row>
    <row r="931" spans="1:1" x14ac:dyDescent="0.3">
      <c r="A931" s="10"/>
    </row>
    <row r="932" spans="1:1" x14ac:dyDescent="0.3">
      <c r="A932" s="10"/>
    </row>
    <row r="933" spans="1:1" x14ac:dyDescent="0.3">
      <c r="A933" s="10"/>
    </row>
    <row r="934" spans="1:1" x14ac:dyDescent="0.3">
      <c r="A934" s="10"/>
    </row>
    <row r="935" spans="1:1" x14ac:dyDescent="0.3">
      <c r="A935" s="10"/>
    </row>
    <row r="936" spans="1:1" x14ac:dyDescent="0.3">
      <c r="A936" s="10"/>
    </row>
    <row r="937" spans="1:1" x14ac:dyDescent="0.3">
      <c r="A937" s="10"/>
    </row>
    <row r="938" spans="1:1" x14ac:dyDescent="0.3">
      <c r="A938" s="10"/>
    </row>
    <row r="939" spans="1:1" x14ac:dyDescent="0.3">
      <c r="A939" s="10"/>
    </row>
    <row r="940" spans="1:1" x14ac:dyDescent="0.3">
      <c r="A940" s="10"/>
    </row>
    <row r="941" spans="1:1" x14ac:dyDescent="0.3">
      <c r="A941" s="10"/>
    </row>
    <row r="942" spans="1:1" x14ac:dyDescent="0.3">
      <c r="A942" s="10"/>
    </row>
    <row r="943" spans="1:1" x14ac:dyDescent="0.3">
      <c r="A943" s="10"/>
    </row>
    <row r="944" spans="1:1" x14ac:dyDescent="0.3">
      <c r="A944" s="10"/>
    </row>
    <row r="945" spans="1:1" x14ac:dyDescent="0.3">
      <c r="A945" s="10"/>
    </row>
    <row r="946" spans="1:1" x14ac:dyDescent="0.3">
      <c r="A946" s="10"/>
    </row>
    <row r="947" spans="1:1" x14ac:dyDescent="0.3">
      <c r="A947" s="10"/>
    </row>
    <row r="948" spans="1:1" x14ac:dyDescent="0.3">
      <c r="A948" s="10"/>
    </row>
    <row r="949" spans="1:1" x14ac:dyDescent="0.3">
      <c r="A949" s="10"/>
    </row>
    <row r="950" spans="1:1" x14ac:dyDescent="0.3">
      <c r="A950" s="10"/>
    </row>
    <row r="951" spans="1:1" x14ac:dyDescent="0.3">
      <c r="A951" s="10"/>
    </row>
    <row r="952" spans="1:1" x14ac:dyDescent="0.3">
      <c r="A952" s="10"/>
    </row>
    <row r="953" spans="1:1" x14ac:dyDescent="0.3">
      <c r="A953" s="10"/>
    </row>
    <row r="954" spans="1:1" x14ac:dyDescent="0.3">
      <c r="A954" s="10"/>
    </row>
    <row r="955" spans="1:1" x14ac:dyDescent="0.3">
      <c r="A955" s="10"/>
    </row>
    <row r="956" spans="1:1" x14ac:dyDescent="0.3">
      <c r="A956" s="10"/>
    </row>
    <row r="957" spans="1:1" x14ac:dyDescent="0.3">
      <c r="A957" s="10"/>
    </row>
    <row r="958" spans="1:1" x14ac:dyDescent="0.3">
      <c r="A958" s="10"/>
    </row>
    <row r="959" spans="1:1" x14ac:dyDescent="0.3">
      <c r="A959" s="10"/>
    </row>
    <row r="960" spans="1:1" x14ac:dyDescent="0.3">
      <c r="A960" s="10"/>
    </row>
    <row r="961" spans="1:1" x14ac:dyDescent="0.3">
      <c r="A961" s="10"/>
    </row>
    <row r="962" spans="1:1" x14ac:dyDescent="0.3">
      <c r="A962" s="10"/>
    </row>
    <row r="963" spans="1:1" x14ac:dyDescent="0.3">
      <c r="A963" s="10"/>
    </row>
    <row r="964" spans="1:1" x14ac:dyDescent="0.3">
      <c r="A964" s="10"/>
    </row>
    <row r="965" spans="1:1" x14ac:dyDescent="0.3">
      <c r="A965" s="10"/>
    </row>
    <row r="966" spans="1:1" x14ac:dyDescent="0.3">
      <c r="A966" s="10"/>
    </row>
    <row r="967" spans="1:1" x14ac:dyDescent="0.3">
      <c r="A967" s="10"/>
    </row>
    <row r="968" spans="1:1" x14ac:dyDescent="0.3">
      <c r="A968" s="10"/>
    </row>
    <row r="969" spans="1:1" x14ac:dyDescent="0.3">
      <c r="A969" s="10"/>
    </row>
    <row r="970" spans="1:1" x14ac:dyDescent="0.3">
      <c r="A970" s="10"/>
    </row>
    <row r="971" spans="1:1" x14ac:dyDescent="0.3">
      <c r="A971" s="10"/>
    </row>
    <row r="972" spans="1:1" x14ac:dyDescent="0.3">
      <c r="A972" s="10"/>
    </row>
    <row r="973" spans="1:1" x14ac:dyDescent="0.3">
      <c r="A973" s="10"/>
    </row>
    <row r="974" spans="1:1" x14ac:dyDescent="0.3">
      <c r="A974" s="10"/>
    </row>
    <row r="975" spans="1:1" x14ac:dyDescent="0.3">
      <c r="A975" s="10"/>
    </row>
    <row r="976" spans="1:1" x14ac:dyDescent="0.3">
      <c r="A976" s="10"/>
    </row>
    <row r="977" spans="1:1" x14ac:dyDescent="0.3">
      <c r="A977" s="10"/>
    </row>
    <row r="978" spans="1:1" x14ac:dyDescent="0.3">
      <c r="A978" s="10"/>
    </row>
    <row r="979" spans="1:1" x14ac:dyDescent="0.3">
      <c r="A979" s="10"/>
    </row>
    <row r="980" spans="1:1" x14ac:dyDescent="0.3">
      <c r="A980" s="10"/>
    </row>
    <row r="981" spans="1:1" x14ac:dyDescent="0.3">
      <c r="A981" s="10"/>
    </row>
    <row r="982" spans="1:1" x14ac:dyDescent="0.3">
      <c r="A982" s="10"/>
    </row>
    <row r="983" spans="1:1" x14ac:dyDescent="0.3">
      <c r="A983" s="10"/>
    </row>
    <row r="984" spans="1:1" x14ac:dyDescent="0.3">
      <c r="A984" s="10"/>
    </row>
    <row r="985" spans="1:1" x14ac:dyDescent="0.3">
      <c r="A985" s="10"/>
    </row>
    <row r="986" spans="1:1" x14ac:dyDescent="0.3">
      <c r="A986" s="10"/>
    </row>
    <row r="987" spans="1:1" x14ac:dyDescent="0.3">
      <c r="A987" s="10"/>
    </row>
    <row r="988" spans="1:1" x14ac:dyDescent="0.3">
      <c r="A988" s="10"/>
    </row>
    <row r="989" spans="1:1" x14ac:dyDescent="0.3">
      <c r="A989" s="10"/>
    </row>
    <row r="990" spans="1:1" x14ac:dyDescent="0.3">
      <c r="A990" s="10"/>
    </row>
    <row r="991" spans="1:1" x14ac:dyDescent="0.3">
      <c r="A991" s="10"/>
    </row>
    <row r="992" spans="1:1" x14ac:dyDescent="0.3">
      <c r="A992" s="10"/>
    </row>
    <row r="993" spans="1:1" x14ac:dyDescent="0.3">
      <c r="A993" s="10"/>
    </row>
    <row r="994" spans="1:1" x14ac:dyDescent="0.3">
      <c r="A994" s="10"/>
    </row>
    <row r="995" spans="1:1" x14ac:dyDescent="0.3">
      <c r="A995" s="10"/>
    </row>
    <row r="996" spans="1:1" x14ac:dyDescent="0.3">
      <c r="A996" s="10"/>
    </row>
    <row r="997" spans="1:1" x14ac:dyDescent="0.3">
      <c r="A997" s="10"/>
    </row>
    <row r="998" spans="1:1" x14ac:dyDescent="0.3">
      <c r="A998" s="10"/>
    </row>
    <row r="999" spans="1:1" x14ac:dyDescent="0.3">
      <c r="A999" s="10"/>
    </row>
    <row r="1000" spans="1:1" x14ac:dyDescent="0.3">
      <c r="A1000" s="10"/>
    </row>
    <row r="1001" spans="1:1" x14ac:dyDescent="0.3">
      <c r="A1001" s="10"/>
    </row>
    <row r="1002" spans="1:1" x14ac:dyDescent="0.3">
      <c r="A1002" s="10"/>
    </row>
    <row r="1003" spans="1:1" x14ac:dyDescent="0.3">
      <c r="A1003" s="10"/>
    </row>
    <row r="1004" spans="1:1" x14ac:dyDescent="0.3">
      <c r="A1004" s="10"/>
    </row>
    <row r="1005" spans="1:1" x14ac:dyDescent="0.3">
      <c r="A1005" s="10"/>
    </row>
    <row r="1006" spans="1:1" x14ac:dyDescent="0.3">
      <c r="A1006" s="10"/>
    </row>
    <row r="1007" spans="1:1" x14ac:dyDescent="0.3">
      <c r="A1007" s="10"/>
    </row>
    <row r="1008" spans="1:1" x14ac:dyDescent="0.3">
      <c r="A1008" s="10"/>
    </row>
    <row r="1009" spans="1:1" x14ac:dyDescent="0.3">
      <c r="A1009" s="10"/>
    </row>
    <row r="1010" spans="1:1" x14ac:dyDescent="0.3">
      <c r="A1010" s="10"/>
    </row>
    <row r="1011" spans="1:1" x14ac:dyDescent="0.3">
      <c r="A1011" s="10"/>
    </row>
    <row r="1012" spans="1:1" x14ac:dyDescent="0.3">
      <c r="A1012" s="10"/>
    </row>
    <row r="1013" spans="1:1" x14ac:dyDescent="0.3">
      <c r="A1013" s="10"/>
    </row>
    <row r="1014" spans="1:1" x14ac:dyDescent="0.3">
      <c r="A1014" s="10"/>
    </row>
    <row r="1015" spans="1:1" x14ac:dyDescent="0.3">
      <c r="A1015" s="10"/>
    </row>
    <row r="1016" spans="1:1" x14ac:dyDescent="0.3">
      <c r="A1016" s="10"/>
    </row>
    <row r="1017" spans="1:1" x14ac:dyDescent="0.3">
      <c r="A1017" s="10"/>
    </row>
    <row r="1018" spans="1:1" x14ac:dyDescent="0.3">
      <c r="A1018" s="10"/>
    </row>
    <row r="1019" spans="1:1" x14ac:dyDescent="0.3">
      <c r="A1019" s="10"/>
    </row>
    <row r="1020" spans="1:1" x14ac:dyDescent="0.3">
      <c r="A1020" s="10"/>
    </row>
    <row r="1021" spans="1:1" x14ac:dyDescent="0.3">
      <c r="A1021" s="10"/>
    </row>
    <row r="1022" spans="1:1" x14ac:dyDescent="0.3">
      <c r="A1022" s="10"/>
    </row>
    <row r="1023" spans="1:1" x14ac:dyDescent="0.3">
      <c r="A1023" s="10"/>
    </row>
    <row r="1024" spans="1:1" x14ac:dyDescent="0.3">
      <c r="A1024" s="10"/>
    </row>
    <row r="1025" spans="1:1" x14ac:dyDescent="0.3">
      <c r="A1025" s="10"/>
    </row>
    <row r="1026" spans="1:1" x14ac:dyDescent="0.3">
      <c r="A1026" s="10"/>
    </row>
    <row r="1027" spans="1:1" x14ac:dyDescent="0.3">
      <c r="A1027" s="10"/>
    </row>
    <row r="1028" spans="1:1" x14ac:dyDescent="0.3">
      <c r="A1028" s="10"/>
    </row>
    <row r="1029" spans="1:1" x14ac:dyDescent="0.3">
      <c r="A1029" s="10"/>
    </row>
    <row r="1030" spans="1:1" x14ac:dyDescent="0.3">
      <c r="A1030" s="10"/>
    </row>
    <row r="1031" spans="1:1" x14ac:dyDescent="0.3">
      <c r="A1031" s="10"/>
    </row>
    <row r="1032" spans="1:1" x14ac:dyDescent="0.3">
      <c r="A1032" s="10"/>
    </row>
    <row r="1033" spans="1:1" x14ac:dyDescent="0.3">
      <c r="A1033" s="10"/>
    </row>
    <row r="1034" spans="1:1" x14ac:dyDescent="0.3">
      <c r="A1034" s="10"/>
    </row>
    <row r="1035" spans="1:1" x14ac:dyDescent="0.3">
      <c r="A1035" s="10"/>
    </row>
    <row r="1036" spans="1:1" x14ac:dyDescent="0.3">
      <c r="A1036" s="10"/>
    </row>
    <row r="1037" spans="1:1" x14ac:dyDescent="0.3">
      <c r="A1037" s="10"/>
    </row>
    <row r="1038" spans="1:1" x14ac:dyDescent="0.3">
      <c r="A1038" s="10"/>
    </row>
    <row r="1039" spans="1:1" x14ac:dyDescent="0.3">
      <c r="A1039" s="10"/>
    </row>
    <row r="1040" spans="1:1" x14ac:dyDescent="0.3">
      <c r="A1040" s="10"/>
    </row>
    <row r="1041" spans="1:1" x14ac:dyDescent="0.3">
      <c r="A1041" s="10"/>
    </row>
    <row r="1042" spans="1:1" x14ac:dyDescent="0.3">
      <c r="A1042" s="10"/>
    </row>
    <row r="1043" spans="1:1" x14ac:dyDescent="0.3">
      <c r="A1043" s="10"/>
    </row>
    <row r="1044" spans="1:1" x14ac:dyDescent="0.3">
      <c r="A1044" s="10"/>
    </row>
    <row r="1045" spans="1:1" x14ac:dyDescent="0.3">
      <c r="A1045" s="10"/>
    </row>
    <row r="1046" spans="1:1" x14ac:dyDescent="0.3">
      <c r="A1046" s="10"/>
    </row>
    <row r="1047" spans="1:1" x14ac:dyDescent="0.3">
      <c r="A1047" s="10"/>
    </row>
    <row r="1048" spans="1:1" x14ac:dyDescent="0.3">
      <c r="A1048" s="10"/>
    </row>
    <row r="1049" spans="1:1" x14ac:dyDescent="0.3">
      <c r="A1049" s="10"/>
    </row>
    <row r="1050" spans="1:1" x14ac:dyDescent="0.3">
      <c r="A1050" s="10"/>
    </row>
    <row r="1051" spans="1:1" x14ac:dyDescent="0.3">
      <c r="A1051" s="10"/>
    </row>
    <row r="1052" spans="1:1" x14ac:dyDescent="0.3">
      <c r="A1052" s="10"/>
    </row>
    <row r="1053" spans="1:1" x14ac:dyDescent="0.3">
      <c r="A1053" s="10"/>
    </row>
    <row r="1054" spans="1:1" x14ac:dyDescent="0.3">
      <c r="A1054" s="10"/>
    </row>
    <row r="1055" spans="1:1" x14ac:dyDescent="0.3">
      <c r="A1055" s="10"/>
    </row>
    <row r="1056" spans="1:1" x14ac:dyDescent="0.3">
      <c r="A1056" s="10"/>
    </row>
    <row r="1057" spans="1:1" x14ac:dyDescent="0.3">
      <c r="A1057" s="10"/>
    </row>
    <row r="1058" spans="1:1" x14ac:dyDescent="0.3">
      <c r="A1058" s="10"/>
    </row>
    <row r="1059" spans="1:1" x14ac:dyDescent="0.3">
      <c r="A1059" s="10"/>
    </row>
    <row r="1060" spans="1:1" x14ac:dyDescent="0.3">
      <c r="A1060" s="10"/>
    </row>
    <row r="1061" spans="1:1" x14ac:dyDescent="0.3">
      <c r="A1061" s="10"/>
    </row>
    <row r="1062" spans="1:1" x14ac:dyDescent="0.3">
      <c r="A1062" s="10"/>
    </row>
    <row r="1063" spans="1:1" x14ac:dyDescent="0.3">
      <c r="A1063" s="10"/>
    </row>
    <row r="1064" spans="1:1" x14ac:dyDescent="0.3">
      <c r="A1064" s="10"/>
    </row>
    <row r="1065" spans="1:1" x14ac:dyDescent="0.3">
      <c r="A1065" s="10"/>
    </row>
    <row r="1066" spans="1:1" x14ac:dyDescent="0.3">
      <c r="A1066" s="10"/>
    </row>
    <row r="1067" spans="1:1" x14ac:dyDescent="0.3">
      <c r="A1067" s="10"/>
    </row>
    <row r="1068" spans="1:1" x14ac:dyDescent="0.3">
      <c r="A1068" s="10"/>
    </row>
    <row r="1069" spans="1:1" x14ac:dyDescent="0.3">
      <c r="A1069" s="10"/>
    </row>
    <row r="1070" spans="1:1" x14ac:dyDescent="0.3">
      <c r="A1070" s="10"/>
    </row>
    <row r="1071" spans="1:1" x14ac:dyDescent="0.3">
      <c r="A1071" s="10"/>
    </row>
    <row r="1072" spans="1:1" x14ac:dyDescent="0.3">
      <c r="A1072" s="10"/>
    </row>
    <row r="1073" spans="1:1" x14ac:dyDescent="0.3">
      <c r="A1073" s="10"/>
    </row>
    <row r="1074" spans="1:1" x14ac:dyDescent="0.3">
      <c r="A1074" s="10"/>
    </row>
    <row r="1075" spans="1:1" x14ac:dyDescent="0.3">
      <c r="A1075" s="10"/>
    </row>
    <row r="1076" spans="1:1" x14ac:dyDescent="0.3">
      <c r="A1076" s="10"/>
    </row>
    <row r="1077" spans="1:1" x14ac:dyDescent="0.3">
      <c r="A1077" s="10"/>
    </row>
    <row r="1078" spans="1:1" x14ac:dyDescent="0.3">
      <c r="A1078" s="10"/>
    </row>
    <row r="1079" spans="1:1" x14ac:dyDescent="0.3">
      <c r="A1079" s="10"/>
    </row>
    <row r="1080" spans="1:1" x14ac:dyDescent="0.3">
      <c r="A1080" s="10"/>
    </row>
    <row r="1081" spans="1:1" x14ac:dyDescent="0.3">
      <c r="A1081" s="10"/>
    </row>
    <row r="1082" spans="1:1" x14ac:dyDescent="0.3">
      <c r="A1082" s="10"/>
    </row>
    <row r="1083" spans="1:1" x14ac:dyDescent="0.3">
      <c r="A1083" s="10"/>
    </row>
    <row r="1084" spans="1:1" x14ac:dyDescent="0.3">
      <c r="A1084" s="10"/>
    </row>
    <row r="1085" spans="1:1" x14ac:dyDescent="0.3">
      <c r="A1085" s="10"/>
    </row>
    <row r="1086" spans="1:1" x14ac:dyDescent="0.3">
      <c r="A1086" s="10"/>
    </row>
    <row r="1087" spans="1:1" x14ac:dyDescent="0.3">
      <c r="A1087" s="10"/>
    </row>
    <row r="1088" spans="1:1" x14ac:dyDescent="0.3">
      <c r="A1088" s="10"/>
    </row>
    <row r="1089" spans="1:1" x14ac:dyDescent="0.3">
      <c r="A1089" s="10"/>
    </row>
    <row r="1090" spans="1:1" x14ac:dyDescent="0.3">
      <c r="A1090" s="10"/>
    </row>
    <row r="1091" spans="1:1" x14ac:dyDescent="0.3">
      <c r="A1091" s="10"/>
    </row>
    <row r="1092" spans="1:1" x14ac:dyDescent="0.3">
      <c r="A1092" s="10"/>
    </row>
    <row r="1093" spans="1:1" x14ac:dyDescent="0.3">
      <c r="A1093" s="10"/>
    </row>
    <row r="1094" spans="1:1" x14ac:dyDescent="0.3">
      <c r="A1094" s="10"/>
    </row>
    <row r="1095" spans="1:1" x14ac:dyDescent="0.3">
      <c r="A1095" s="10"/>
    </row>
    <row r="1096" spans="1:1" x14ac:dyDescent="0.3">
      <c r="A1096" s="10"/>
    </row>
    <row r="1097" spans="1:1" x14ac:dyDescent="0.3">
      <c r="A1097" s="10"/>
    </row>
    <row r="1098" spans="1:1" x14ac:dyDescent="0.3">
      <c r="A1098" s="10"/>
    </row>
    <row r="1099" spans="1:1" x14ac:dyDescent="0.3">
      <c r="A1099" s="10"/>
    </row>
    <row r="1100" spans="1:1" x14ac:dyDescent="0.3">
      <c r="A1100" s="10"/>
    </row>
    <row r="1101" spans="1:1" x14ac:dyDescent="0.3">
      <c r="A1101" s="10"/>
    </row>
    <row r="1102" spans="1:1" x14ac:dyDescent="0.3">
      <c r="A1102" s="10"/>
    </row>
    <row r="1103" spans="1:1" x14ac:dyDescent="0.3">
      <c r="A1103" s="10"/>
    </row>
    <row r="1104" spans="1:1" x14ac:dyDescent="0.3">
      <c r="A1104" s="10"/>
    </row>
    <row r="1105" spans="1:1" x14ac:dyDescent="0.3">
      <c r="A1105" s="10"/>
    </row>
    <row r="1106" spans="1:1" x14ac:dyDescent="0.3">
      <c r="A1106" s="10"/>
    </row>
    <row r="1107" spans="1:1" x14ac:dyDescent="0.3">
      <c r="A1107" s="10"/>
    </row>
    <row r="1108" spans="1:1" x14ac:dyDescent="0.3">
      <c r="A1108" s="10"/>
    </row>
    <row r="1109" spans="1:1" x14ac:dyDescent="0.3">
      <c r="A1109" s="10"/>
    </row>
    <row r="1110" spans="1:1" x14ac:dyDescent="0.3">
      <c r="A1110" s="10"/>
    </row>
    <row r="1111" spans="1:1" x14ac:dyDescent="0.3">
      <c r="A1111" s="10"/>
    </row>
    <row r="1112" spans="1:1" x14ac:dyDescent="0.3">
      <c r="A1112" s="10"/>
    </row>
    <row r="1113" spans="1:1" x14ac:dyDescent="0.3">
      <c r="A1113" s="10"/>
    </row>
    <row r="1114" spans="1:1" x14ac:dyDescent="0.3">
      <c r="A1114" s="10"/>
    </row>
    <row r="1115" spans="1:1" x14ac:dyDescent="0.3">
      <c r="A1115" s="10"/>
    </row>
    <row r="1116" spans="1:1" x14ac:dyDescent="0.3">
      <c r="A1116" s="10"/>
    </row>
    <row r="1117" spans="1:1" x14ac:dyDescent="0.3">
      <c r="A1117" s="10"/>
    </row>
    <row r="1118" spans="1:1" x14ac:dyDescent="0.3">
      <c r="A1118" s="10"/>
    </row>
    <row r="1119" spans="1:1" x14ac:dyDescent="0.3">
      <c r="A1119" s="10"/>
    </row>
    <row r="1120" spans="1:1" x14ac:dyDescent="0.3">
      <c r="A1120" s="10"/>
    </row>
    <row r="1121" spans="1:1" x14ac:dyDescent="0.3">
      <c r="A1121" s="10"/>
    </row>
    <row r="1122" spans="1:1" x14ac:dyDescent="0.3">
      <c r="A1122" s="10"/>
    </row>
    <row r="1123" spans="1:1" x14ac:dyDescent="0.3">
      <c r="A1123" s="10"/>
    </row>
    <row r="1124" spans="1:1" x14ac:dyDescent="0.3">
      <c r="A1124" s="10"/>
    </row>
    <row r="1125" spans="1:1" x14ac:dyDescent="0.3">
      <c r="A1125" s="10"/>
    </row>
    <row r="1126" spans="1:1" x14ac:dyDescent="0.3">
      <c r="A1126" s="10"/>
    </row>
    <row r="1127" spans="1:1" x14ac:dyDescent="0.3">
      <c r="A1127" s="10"/>
    </row>
    <row r="1128" spans="1:1" x14ac:dyDescent="0.3">
      <c r="A1128" s="10"/>
    </row>
    <row r="1129" spans="1:1" x14ac:dyDescent="0.3">
      <c r="A1129" s="10"/>
    </row>
    <row r="1130" spans="1:1" x14ac:dyDescent="0.3">
      <c r="A1130" s="10"/>
    </row>
    <row r="1131" spans="1:1" x14ac:dyDescent="0.3">
      <c r="A1131" s="10"/>
    </row>
    <row r="1132" spans="1:1" x14ac:dyDescent="0.3">
      <c r="A1132" s="10"/>
    </row>
    <row r="1133" spans="1:1" x14ac:dyDescent="0.3">
      <c r="A1133" s="10"/>
    </row>
    <row r="1134" spans="1:1" x14ac:dyDescent="0.3">
      <c r="A1134" s="10"/>
    </row>
    <row r="1135" spans="1:1" x14ac:dyDescent="0.3">
      <c r="A1135" s="10"/>
    </row>
    <row r="1136" spans="1:1" x14ac:dyDescent="0.3">
      <c r="A1136" s="10"/>
    </row>
    <row r="1137" spans="1:1" x14ac:dyDescent="0.3">
      <c r="A1137" s="10"/>
    </row>
    <row r="1138" spans="1:1" x14ac:dyDescent="0.3">
      <c r="A1138" s="10"/>
    </row>
    <row r="1139" spans="1:1" x14ac:dyDescent="0.3">
      <c r="A1139" s="10"/>
    </row>
    <row r="1140" spans="1:1" x14ac:dyDescent="0.3">
      <c r="A1140" s="10"/>
    </row>
    <row r="1141" spans="1:1" x14ac:dyDescent="0.3">
      <c r="A1141" s="10"/>
    </row>
    <row r="1142" spans="1:1" x14ac:dyDescent="0.3">
      <c r="A1142" s="10"/>
    </row>
    <row r="1143" spans="1:1" x14ac:dyDescent="0.3">
      <c r="A1143" s="10"/>
    </row>
    <row r="1144" spans="1:1" x14ac:dyDescent="0.3">
      <c r="A1144" s="10"/>
    </row>
    <row r="1145" spans="1:1" x14ac:dyDescent="0.3">
      <c r="A1145" s="10"/>
    </row>
    <row r="1146" spans="1:1" x14ac:dyDescent="0.3">
      <c r="A1146" s="10"/>
    </row>
    <row r="1147" spans="1:1" x14ac:dyDescent="0.3">
      <c r="A1147" s="10"/>
    </row>
    <row r="1148" spans="1:1" x14ac:dyDescent="0.3">
      <c r="A1148" s="10"/>
    </row>
    <row r="1149" spans="1:1" x14ac:dyDescent="0.3">
      <c r="A1149" s="10"/>
    </row>
    <row r="1150" spans="1:1" x14ac:dyDescent="0.3">
      <c r="A1150" s="10"/>
    </row>
    <row r="1151" spans="1:1" x14ac:dyDescent="0.3">
      <c r="A1151" s="10"/>
    </row>
    <row r="1152" spans="1:1" x14ac:dyDescent="0.3">
      <c r="A1152" s="10"/>
    </row>
    <row r="1153" spans="1:1" x14ac:dyDescent="0.3">
      <c r="A1153" s="10"/>
    </row>
    <row r="1154" spans="1:1" x14ac:dyDescent="0.3">
      <c r="A1154" s="10"/>
    </row>
    <row r="1155" spans="1:1" x14ac:dyDescent="0.3">
      <c r="A1155" s="10"/>
    </row>
    <row r="1156" spans="1:1" x14ac:dyDescent="0.3">
      <c r="A1156" s="10"/>
    </row>
    <row r="1157" spans="1:1" x14ac:dyDescent="0.3">
      <c r="A1157" s="10"/>
    </row>
    <row r="1158" spans="1:1" x14ac:dyDescent="0.3">
      <c r="A1158" s="10"/>
    </row>
  </sheetData>
  <mergeCells count="14">
    <mergeCell ref="D4:F4"/>
    <mergeCell ref="G5:G6"/>
    <mergeCell ref="H5:H6"/>
    <mergeCell ref="A1:F1"/>
    <mergeCell ref="A2:F2"/>
    <mergeCell ref="A5:A6"/>
    <mergeCell ref="A3:F3"/>
    <mergeCell ref="B5:B6"/>
    <mergeCell ref="D5:E5"/>
    <mergeCell ref="I5:I6"/>
    <mergeCell ref="C5:C6"/>
    <mergeCell ref="J5:J6"/>
    <mergeCell ref="C40:F40"/>
    <mergeCell ref="F5:F6"/>
  </mergeCells>
  <phoneticPr fontId="0" type="noConversion"/>
  <printOptions horizontalCentered="1"/>
  <pageMargins left="0.5" right="0" top="0.66" bottom="0.67" header="0.39" footer="0.25"/>
  <pageSetup paperSize="9" scale="88" orientation="portrait" r:id="rId1"/>
  <headerFooter alignWithMargins="0">
    <oddFooter>&amp;C&amp;P/2 (Phụ lục số 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19" zoomScale="110" zoomScaleNormal="110" workbookViewId="0">
      <selection activeCell="B8" sqref="B8"/>
    </sheetView>
  </sheetViews>
  <sheetFormatPr defaultColWidth="9" defaultRowHeight="12.75" x14ac:dyDescent="0.2"/>
  <cols>
    <col min="1" max="1" width="5.5" style="12" customWidth="1"/>
    <col min="2" max="2" width="42.75" style="13" customWidth="1"/>
    <col min="3" max="3" width="12" style="13" customWidth="1"/>
    <col min="4" max="4" width="10.75" style="13" customWidth="1"/>
    <col min="5" max="5" width="10.125" style="13" customWidth="1"/>
    <col min="6" max="16384" width="9" style="13"/>
  </cols>
  <sheetData>
    <row r="1" spans="1:5" ht="8.25" customHeight="1" x14ac:dyDescent="0.2"/>
    <row r="2" spans="1:5" ht="15.75" customHeight="1" x14ac:dyDescent="0.25">
      <c r="A2" s="131" t="s">
        <v>20</v>
      </c>
      <c r="B2" s="131"/>
      <c r="C2" s="131"/>
      <c r="D2" s="131"/>
      <c r="E2" s="131"/>
    </row>
    <row r="3" spans="1:5" ht="22.5" customHeight="1" x14ac:dyDescent="0.25">
      <c r="A3" s="132" t="s">
        <v>96</v>
      </c>
      <c r="B3" s="132"/>
      <c r="C3" s="132"/>
      <c r="D3" s="132"/>
      <c r="E3" s="132"/>
    </row>
    <row r="4" spans="1:5" ht="21" customHeight="1" x14ac:dyDescent="0.2">
      <c r="A4" s="128" t="s">
        <v>110</v>
      </c>
      <c r="B4" s="129"/>
      <c r="C4" s="129"/>
      <c r="D4" s="129"/>
      <c r="E4" s="129"/>
    </row>
    <row r="5" spans="1:5" ht="24.75" customHeight="1" x14ac:dyDescent="0.25">
      <c r="A5" s="15"/>
      <c r="B5" s="16"/>
      <c r="C5" s="133" t="s">
        <v>21</v>
      </c>
      <c r="D5" s="133"/>
      <c r="E5" s="133"/>
    </row>
    <row r="6" spans="1:5" s="91" customFormat="1" ht="36.75" customHeight="1" x14ac:dyDescent="0.25">
      <c r="A6" s="90" t="s">
        <v>22</v>
      </c>
      <c r="B6" s="90" t="s">
        <v>23</v>
      </c>
      <c r="C6" s="90" t="s">
        <v>104</v>
      </c>
      <c r="D6" s="90" t="s">
        <v>88</v>
      </c>
      <c r="E6" s="90" t="s">
        <v>24</v>
      </c>
    </row>
    <row r="7" spans="1:5" ht="25.5" customHeight="1" x14ac:dyDescent="0.2">
      <c r="A7" s="17"/>
      <c r="B7" s="18" t="s">
        <v>25</v>
      </c>
      <c r="C7" s="95">
        <f>SUM(C8,C11,C36:C48)</f>
        <v>12965177</v>
      </c>
      <c r="D7" s="95">
        <f>SUM(D8,D11,D36:D48)</f>
        <v>6196200.3470000001</v>
      </c>
      <c r="E7" s="96">
        <f>D7/C7</f>
        <v>0.47791097236852226</v>
      </c>
    </row>
    <row r="8" spans="1:5" s="24" customFormat="1" ht="26.25" customHeight="1" x14ac:dyDescent="0.2">
      <c r="A8" s="19" t="s">
        <v>26</v>
      </c>
      <c r="B8" s="20" t="s">
        <v>27</v>
      </c>
      <c r="C8" s="97">
        <f>C9+C10</f>
        <v>2791713</v>
      </c>
      <c r="D8" s="97">
        <f>D9+D10</f>
        <v>2170938</v>
      </c>
      <c r="E8" s="98">
        <f>D8/C8</f>
        <v>0.77763652639078584</v>
      </c>
    </row>
    <row r="9" spans="1:5" s="93" customFormat="1" ht="31.5" customHeight="1" x14ac:dyDescent="0.25">
      <c r="A9" s="92">
        <v>1</v>
      </c>
      <c r="B9" s="21" t="s">
        <v>28</v>
      </c>
      <c r="C9" s="89">
        <v>1684107</v>
      </c>
      <c r="D9" s="89">
        <v>1965825</v>
      </c>
      <c r="E9" s="99">
        <f t="shared" ref="E9:E11" si="0">D9/C9</f>
        <v>1.1672803450137075</v>
      </c>
    </row>
    <row r="10" spans="1:5" s="93" customFormat="1" ht="24.95" customHeight="1" x14ac:dyDescent="0.25">
      <c r="A10" s="92">
        <v>2</v>
      </c>
      <c r="B10" s="21" t="s">
        <v>84</v>
      </c>
      <c r="C10" s="89">
        <v>1107606</v>
      </c>
      <c r="D10" s="89">
        <v>205113</v>
      </c>
      <c r="E10" s="99">
        <f t="shared" si="0"/>
        <v>0.18518588740039327</v>
      </c>
    </row>
    <row r="11" spans="1:5" s="24" customFormat="1" ht="24.95" customHeight="1" x14ac:dyDescent="0.2">
      <c r="A11" s="19" t="s">
        <v>29</v>
      </c>
      <c r="B11" s="20" t="s">
        <v>30</v>
      </c>
      <c r="C11" s="97">
        <f>SUM(C12:C35)</f>
        <v>8883411</v>
      </c>
      <c r="D11" s="97">
        <f>SUM(D12:D35)</f>
        <v>3883681.1399999997</v>
      </c>
      <c r="E11" s="102">
        <f t="shared" si="0"/>
        <v>0.43718354807629634</v>
      </c>
    </row>
    <row r="12" spans="1:5" ht="27.75" customHeight="1" x14ac:dyDescent="0.25">
      <c r="A12" s="22">
        <v>1</v>
      </c>
      <c r="B12" s="23" t="s">
        <v>97</v>
      </c>
      <c r="C12" s="100">
        <v>1933515</v>
      </c>
      <c r="D12" s="103">
        <v>928615.13999999966</v>
      </c>
      <c r="E12" s="101">
        <f>D12/C12</f>
        <v>0.4802730467568132</v>
      </c>
    </row>
    <row r="13" spans="1:5" ht="24.95" customHeight="1" x14ac:dyDescent="0.25">
      <c r="A13" s="22">
        <v>2</v>
      </c>
      <c r="B13" s="23" t="s">
        <v>98</v>
      </c>
      <c r="C13" s="100">
        <v>3700929</v>
      </c>
      <c r="D13" s="103">
        <v>1552760</v>
      </c>
      <c r="E13" s="101">
        <f t="shared" ref="E13:E35" si="1">D13/C13</f>
        <v>0.4195595214066522</v>
      </c>
    </row>
    <row r="14" spans="1:5" ht="24.95" customHeight="1" x14ac:dyDescent="0.25">
      <c r="A14" s="22">
        <v>3</v>
      </c>
      <c r="B14" s="23" t="s">
        <v>33</v>
      </c>
      <c r="C14" s="100">
        <v>534000</v>
      </c>
      <c r="D14" s="103">
        <v>215692</v>
      </c>
      <c r="E14" s="101">
        <f t="shared" si="1"/>
        <v>0.40391760299625468</v>
      </c>
    </row>
    <row r="15" spans="1:5" ht="24.95" customHeight="1" x14ac:dyDescent="0.25">
      <c r="A15" s="22">
        <v>4</v>
      </c>
      <c r="B15" s="23" t="s">
        <v>34</v>
      </c>
      <c r="C15" s="100">
        <v>107932</v>
      </c>
      <c r="D15" s="103">
        <v>50803</v>
      </c>
      <c r="E15" s="101">
        <f t="shared" si="1"/>
        <v>0.47069451135900381</v>
      </c>
    </row>
    <row r="16" spans="1:5" ht="24.95" customHeight="1" x14ac:dyDescent="0.25">
      <c r="A16" s="22">
        <v>5</v>
      </c>
      <c r="B16" s="23" t="s">
        <v>35</v>
      </c>
      <c r="C16" s="100">
        <v>38050</v>
      </c>
      <c r="D16" s="103">
        <v>20500</v>
      </c>
      <c r="E16" s="101">
        <f t="shared" si="1"/>
        <v>0.5387647831800263</v>
      </c>
    </row>
    <row r="17" spans="1:5" ht="24.95" customHeight="1" x14ac:dyDescent="0.25">
      <c r="A17" s="22">
        <v>6</v>
      </c>
      <c r="B17" s="23" t="s">
        <v>36</v>
      </c>
      <c r="C17" s="100">
        <v>4500</v>
      </c>
      <c r="D17" s="103">
        <v>1200</v>
      </c>
      <c r="E17" s="101">
        <f t="shared" si="1"/>
        <v>0.26666666666666666</v>
      </c>
    </row>
    <row r="18" spans="1:5" ht="24.95" customHeight="1" x14ac:dyDescent="0.25">
      <c r="A18" s="22">
        <v>7</v>
      </c>
      <c r="B18" s="23" t="s">
        <v>37</v>
      </c>
      <c r="C18" s="100">
        <v>37952</v>
      </c>
      <c r="D18" s="103">
        <v>15100</v>
      </c>
      <c r="E18" s="101">
        <f t="shared" si="1"/>
        <v>0.39787099494097805</v>
      </c>
    </row>
    <row r="19" spans="1:5" ht="24.95" customHeight="1" x14ac:dyDescent="0.25">
      <c r="A19" s="22">
        <v>8</v>
      </c>
      <c r="B19" s="23" t="s">
        <v>38</v>
      </c>
      <c r="C19" s="100">
        <v>1015510</v>
      </c>
      <c r="D19" s="103">
        <v>430221</v>
      </c>
      <c r="E19" s="101">
        <f t="shared" si="1"/>
        <v>0.42365018562101803</v>
      </c>
    </row>
    <row r="20" spans="1:5" ht="24.95" customHeight="1" x14ac:dyDescent="0.25">
      <c r="A20" s="22">
        <v>9</v>
      </c>
      <c r="B20" s="23" t="s">
        <v>39</v>
      </c>
      <c r="C20" s="100">
        <v>129522</v>
      </c>
      <c r="D20" s="103">
        <v>107200</v>
      </c>
      <c r="E20" s="101">
        <f t="shared" si="1"/>
        <v>0.82765862170133264</v>
      </c>
    </row>
    <row r="21" spans="1:5" ht="24.95" customHeight="1" x14ac:dyDescent="0.25">
      <c r="A21" s="22">
        <v>10</v>
      </c>
      <c r="B21" s="23" t="s">
        <v>40</v>
      </c>
      <c r="C21" s="100">
        <v>64571</v>
      </c>
      <c r="D21" s="103">
        <v>51890</v>
      </c>
      <c r="E21" s="101">
        <f t="shared" si="1"/>
        <v>0.80361152839509997</v>
      </c>
    </row>
    <row r="22" spans="1:5" ht="24.95" customHeight="1" x14ac:dyDescent="0.25">
      <c r="A22" s="22">
        <v>11</v>
      </c>
      <c r="B22" s="23" t="s">
        <v>31</v>
      </c>
      <c r="C22" s="100">
        <v>832580</v>
      </c>
      <c r="D22" s="103">
        <f>310400+54000</f>
        <v>364400</v>
      </c>
      <c r="E22" s="101">
        <f t="shared" si="1"/>
        <v>0.4376756587955512</v>
      </c>
    </row>
    <row r="23" spans="1:5" ht="24.95" customHeight="1" x14ac:dyDescent="0.25">
      <c r="A23" s="22">
        <v>12</v>
      </c>
      <c r="B23" s="23" t="s">
        <v>32</v>
      </c>
      <c r="C23" s="100">
        <v>104120</v>
      </c>
      <c r="D23" s="103">
        <v>50860</v>
      </c>
      <c r="E23" s="101">
        <f t="shared" si="1"/>
        <v>0.48847483672685366</v>
      </c>
    </row>
    <row r="24" spans="1:5" ht="24.95" customHeight="1" x14ac:dyDescent="0.25">
      <c r="A24" s="22">
        <v>13</v>
      </c>
      <c r="B24" s="23" t="s">
        <v>41</v>
      </c>
      <c r="C24" s="100">
        <v>90000</v>
      </c>
      <c r="D24" s="100"/>
      <c r="E24" s="101"/>
    </row>
    <row r="25" spans="1:5" ht="24.95" customHeight="1" x14ac:dyDescent="0.25">
      <c r="A25" s="22">
        <v>14</v>
      </c>
      <c r="B25" s="23" t="s">
        <v>42</v>
      </c>
      <c r="C25" s="100">
        <v>25000</v>
      </c>
      <c r="D25" s="100">
        <v>6200</v>
      </c>
      <c r="E25" s="101">
        <f t="shared" si="1"/>
        <v>0.248</v>
      </c>
    </row>
    <row r="26" spans="1:5" ht="24.95" customHeight="1" x14ac:dyDescent="0.25">
      <c r="A26" s="22">
        <v>15</v>
      </c>
      <c r="B26" s="23" t="s">
        <v>43</v>
      </c>
      <c r="C26" s="100">
        <v>40000</v>
      </c>
      <c r="D26" s="100">
        <v>600</v>
      </c>
      <c r="E26" s="101">
        <f t="shared" si="1"/>
        <v>1.4999999999999999E-2</v>
      </c>
    </row>
    <row r="27" spans="1:5" ht="24.95" customHeight="1" x14ac:dyDescent="0.25">
      <c r="A27" s="22">
        <v>16</v>
      </c>
      <c r="B27" s="23" t="s">
        <v>44</v>
      </c>
      <c r="C27" s="100">
        <v>1500</v>
      </c>
      <c r="D27" s="100">
        <v>700</v>
      </c>
      <c r="E27" s="101">
        <f t="shared" si="1"/>
        <v>0.46666666666666667</v>
      </c>
    </row>
    <row r="28" spans="1:5" ht="38.25" customHeight="1" x14ac:dyDescent="0.25">
      <c r="A28" s="22">
        <v>17</v>
      </c>
      <c r="B28" s="89" t="s">
        <v>99</v>
      </c>
      <c r="C28" s="100">
        <v>20000</v>
      </c>
      <c r="D28" s="100">
        <v>4000</v>
      </c>
      <c r="E28" s="101">
        <f t="shared" si="1"/>
        <v>0.2</v>
      </c>
    </row>
    <row r="29" spans="1:5" ht="53.25" customHeight="1" x14ac:dyDescent="0.25">
      <c r="A29" s="22">
        <v>18</v>
      </c>
      <c r="B29" s="89" t="s">
        <v>100</v>
      </c>
      <c r="C29" s="100">
        <v>5000</v>
      </c>
      <c r="D29" s="100">
        <v>1500</v>
      </c>
      <c r="E29" s="101">
        <f t="shared" si="1"/>
        <v>0.3</v>
      </c>
    </row>
    <row r="30" spans="1:5" ht="24.95" customHeight="1" x14ac:dyDescent="0.25">
      <c r="A30" s="22">
        <v>19</v>
      </c>
      <c r="B30" s="23" t="s">
        <v>45</v>
      </c>
      <c r="C30" s="100">
        <v>1200</v>
      </c>
      <c r="D30" s="100">
        <v>600</v>
      </c>
      <c r="E30" s="101">
        <f t="shared" si="1"/>
        <v>0.5</v>
      </c>
    </row>
    <row r="31" spans="1:5" ht="24.95" customHeight="1" x14ac:dyDescent="0.25">
      <c r="A31" s="22">
        <v>20</v>
      </c>
      <c r="B31" s="23" t="s">
        <v>46</v>
      </c>
      <c r="C31" s="100">
        <v>50000</v>
      </c>
      <c r="D31" s="100"/>
      <c r="E31" s="101"/>
    </row>
    <row r="32" spans="1:5" ht="24.95" customHeight="1" x14ac:dyDescent="0.25">
      <c r="A32" s="22">
        <v>21</v>
      </c>
      <c r="B32" s="23" t="s">
        <v>47</v>
      </c>
      <c r="C32" s="100">
        <v>61720</v>
      </c>
      <c r="D32" s="100">
        <v>44840</v>
      </c>
      <c r="E32" s="101">
        <f t="shared" si="1"/>
        <v>0.72650680492546982</v>
      </c>
    </row>
    <row r="33" spans="1:5" ht="24.95" customHeight="1" x14ac:dyDescent="0.25">
      <c r="A33" s="22">
        <v>22</v>
      </c>
      <c r="B33" s="21" t="s">
        <v>85</v>
      </c>
      <c r="C33" s="100">
        <v>14000</v>
      </c>
      <c r="D33" s="100">
        <v>4000</v>
      </c>
      <c r="E33" s="101">
        <f t="shared" si="1"/>
        <v>0.2857142857142857</v>
      </c>
    </row>
    <row r="34" spans="1:5" ht="24.95" customHeight="1" x14ac:dyDescent="0.25">
      <c r="A34" s="22">
        <v>23</v>
      </c>
      <c r="B34" s="21" t="s">
        <v>48</v>
      </c>
      <c r="C34" s="100">
        <v>23000</v>
      </c>
      <c r="D34" s="100">
        <v>6000</v>
      </c>
      <c r="E34" s="101">
        <f t="shared" si="1"/>
        <v>0.2608695652173913</v>
      </c>
    </row>
    <row r="35" spans="1:5" ht="24.95" customHeight="1" x14ac:dyDescent="0.25">
      <c r="A35" s="22">
        <v>24</v>
      </c>
      <c r="B35" s="21" t="s">
        <v>109</v>
      </c>
      <c r="C35" s="100">
        <v>48810</v>
      </c>
      <c r="D35" s="100">
        <v>26000</v>
      </c>
      <c r="E35" s="101">
        <f t="shared" si="1"/>
        <v>0.53267772997336615</v>
      </c>
    </row>
    <row r="36" spans="1:5" s="24" customFormat="1" ht="24.95" customHeight="1" x14ac:dyDescent="0.2">
      <c r="A36" s="19" t="s">
        <v>49</v>
      </c>
      <c r="B36" s="20" t="s">
        <v>51</v>
      </c>
      <c r="C36" s="97">
        <v>260000</v>
      </c>
      <c r="D36" s="97"/>
      <c r="E36" s="104"/>
    </row>
    <row r="37" spans="1:5" s="24" customFormat="1" ht="24.95" customHeight="1" x14ac:dyDescent="0.2">
      <c r="A37" s="19" t="s">
        <v>50</v>
      </c>
      <c r="B37" s="20" t="s">
        <v>53</v>
      </c>
      <c r="C37" s="97">
        <v>239730</v>
      </c>
      <c r="D37" s="97">
        <f>15103+72000</f>
        <v>87103</v>
      </c>
      <c r="E37" s="104">
        <f t="shared" ref="E37:E48" si="2">D37/C37</f>
        <v>0.36333792182872399</v>
      </c>
    </row>
    <row r="38" spans="1:5" s="24" customFormat="1" ht="24.95" customHeight="1" x14ac:dyDescent="0.2">
      <c r="A38" s="19" t="s">
        <v>52</v>
      </c>
      <c r="B38" s="20" t="s">
        <v>55</v>
      </c>
      <c r="C38" s="97">
        <v>1340</v>
      </c>
      <c r="D38" s="97"/>
      <c r="E38" s="104">
        <f t="shared" si="2"/>
        <v>0</v>
      </c>
    </row>
    <row r="39" spans="1:5" s="24" customFormat="1" ht="24.95" customHeight="1" x14ac:dyDescent="0.2">
      <c r="A39" s="19" t="s">
        <v>54</v>
      </c>
      <c r="B39" s="20" t="s">
        <v>69</v>
      </c>
      <c r="C39" s="97">
        <v>70000</v>
      </c>
      <c r="D39" s="97">
        <v>16468.347000000002</v>
      </c>
      <c r="E39" s="104">
        <f t="shared" si="2"/>
        <v>0.23526210000000003</v>
      </c>
    </row>
    <row r="40" spans="1:5" s="72" customFormat="1" ht="35.25" customHeight="1" x14ac:dyDescent="0.2">
      <c r="A40" s="70" t="s">
        <v>56</v>
      </c>
      <c r="B40" s="71" t="s">
        <v>61</v>
      </c>
      <c r="C40" s="88">
        <v>10000</v>
      </c>
      <c r="D40" s="88"/>
      <c r="E40" s="104"/>
    </row>
    <row r="41" spans="1:5" s="24" customFormat="1" ht="24.95" customHeight="1" x14ac:dyDescent="0.2">
      <c r="A41" s="19" t="s">
        <v>57</v>
      </c>
      <c r="B41" s="20" t="s">
        <v>63</v>
      </c>
      <c r="C41" s="97">
        <v>10000</v>
      </c>
      <c r="D41" s="97">
        <v>5000</v>
      </c>
      <c r="E41" s="104">
        <f t="shared" si="2"/>
        <v>0.5</v>
      </c>
    </row>
    <row r="42" spans="1:5" s="24" customFormat="1" ht="24.95" customHeight="1" x14ac:dyDescent="0.2">
      <c r="A42" s="19" t="s">
        <v>58</v>
      </c>
      <c r="B42" s="20" t="s">
        <v>86</v>
      </c>
      <c r="C42" s="97">
        <v>7000</v>
      </c>
      <c r="D42" s="97">
        <v>7000</v>
      </c>
      <c r="E42" s="104">
        <f t="shared" si="2"/>
        <v>1</v>
      </c>
    </row>
    <row r="43" spans="1:5" s="24" customFormat="1" ht="24.95" customHeight="1" x14ac:dyDescent="0.2">
      <c r="A43" s="19" t="s">
        <v>59</v>
      </c>
      <c r="B43" s="20" t="s">
        <v>105</v>
      </c>
      <c r="C43" s="97">
        <v>25000</v>
      </c>
      <c r="D43" s="97">
        <v>4390</v>
      </c>
      <c r="E43" s="104">
        <f t="shared" si="2"/>
        <v>0.17560000000000001</v>
      </c>
    </row>
    <row r="44" spans="1:5" s="24" customFormat="1" ht="24.95" customHeight="1" x14ac:dyDescent="0.2">
      <c r="A44" s="19" t="s">
        <v>60</v>
      </c>
      <c r="B44" s="20" t="s">
        <v>67</v>
      </c>
      <c r="C44" s="97">
        <v>10000</v>
      </c>
      <c r="D44" s="97"/>
      <c r="E44" s="104"/>
    </row>
    <row r="45" spans="1:5" s="24" customFormat="1" ht="51" customHeight="1" x14ac:dyDescent="0.25">
      <c r="A45" s="19" t="s">
        <v>62</v>
      </c>
      <c r="B45" s="88" t="s">
        <v>103</v>
      </c>
      <c r="C45" s="97">
        <v>100000</v>
      </c>
      <c r="D45" s="97"/>
      <c r="E45" s="104"/>
    </row>
    <row r="46" spans="1:5" s="72" customFormat="1" ht="36" customHeight="1" x14ac:dyDescent="0.2">
      <c r="A46" s="70" t="s">
        <v>64</v>
      </c>
      <c r="B46" s="88" t="s">
        <v>101</v>
      </c>
      <c r="C46" s="88">
        <v>23000</v>
      </c>
      <c r="D46" s="88"/>
      <c r="E46" s="104"/>
    </row>
    <row r="47" spans="1:5" s="72" customFormat="1" ht="24.95" customHeight="1" x14ac:dyDescent="0.2">
      <c r="A47" s="70" t="s">
        <v>65</v>
      </c>
      <c r="B47" s="88" t="s">
        <v>102</v>
      </c>
      <c r="C47" s="88">
        <v>146458</v>
      </c>
      <c r="D47" s="88">
        <f>1050+14400</f>
        <v>15450</v>
      </c>
      <c r="E47" s="104">
        <f t="shared" si="2"/>
        <v>0.10549099400510727</v>
      </c>
    </row>
    <row r="48" spans="1:5" s="24" customFormat="1" ht="24.95" customHeight="1" x14ac:dyDescent="0.2">
      <c r="A48" s="19" t="s">
        <v>66</v>
      </c>
      <c r="B48" s="20" t="s">
        <v>68</v>
      </c>
      <c r="C48" s="97">
        <v>387525</v>
      </c>
      <c r="D48" s="97">
        <v>6169.86</v>
      </c>
      <c r="E48" s="104">
        <f t="shared" si="2"/>
        <v>1.5921192181149603E-2</v>
      </c>
    </row>
    <row r="49" spans="1:5" ht="36" customHeight="1" x14ac:dyDescent="0.3">
      <c r="A49" s="25"/>
      <c r="B49" s="8"/>
      <c r="C49" s="130" t="s">
        <v>87</v>
      </c>
      <c r="D49" s="130"/>
      <c r="E49" s="130"/>
    </row>
    <row r="50" spans="1:5" ht="18" customHeight="1" x14ac:dyDescent="0.25">
      <c r="A50" s="26"/>
      <c r="B50" s="26"/>
      <c r="C50" s="26"/>
      <c r="D50" s="26"/>
      <c r="E50" s="27"/>
    </row>
    <row r="51" spans="1:5" ht="18" customHeight="1" x14ac:dyDescent="0.25">
      <c r="A51" s="26"/>
      <c r="B51" s="26"/>
      <c r="C51" s="27"/>
      <c r="D51" s="27"/>
      <c r="E51" s="27"/>
    </row>
    <row r="52" spans="1:5" ht="17.25" x14ac:dyDescent="0.3">
      <c r="A52" s="28"/>
      <c r="B52" s="29"/>
      <c r="C52" s="27"/>
      <c r="D52" s="27"/>
      <c r="E52" s="27"/>
    </row>
    <row r="53" spans="1:5" ht="17.25" x14ac:dyDescent="0.3">
      <c r="A53" s="28"/>
      <c r="B53" s="29"/>
      <c r="C53" s="27"/>
      <c r="D53" s="27"/>
      <c r="E53" s="27"/>
    </row>
    <row r="54" spans="1:5" ht="17.25" x14ac:dyDescent="0.3">
      <c r="A54" s="28"/>
      <c r="B54" s="29"/>
      <c r="C54" s="27"/>
      <c r="D54" s="27"/>
      <c r="E54" s="27"/>
    </row>
    <row r="55" spans="1:5" ht="17.25" x14ac:dyDescent="0.3">
      <c r="A55" s="28"/>
      <c r="B55" s="29"/>
      <c r="C55" s="27"/>
      <c r="D55" s="27"/>
      <c r="E55" s="27"/>
    </row>
    <row r="56" spans="1:5" ht="17.25" x14ac:dyDescent="0.3">
      <c r="A56" s="28"/>
      <c r="B56" s="29"/>
      <c r="C56" s="27"/>
      <c r="D56" s="27"/>
      <c r="E56" s="27"/>
    </row>
    <row r="57" spans="1:5" ht="17.25" x14ac:dyDescent="0.3">
      <c r="A57" s="28"/>
      <c r="B57" s="29"/>
      <c r="C57" s="27"/>
      <c r="D57" s="27"/>
      <c r="E57" s="27"/>
    </row>
    <row r="58" spans="1:5" ht="17.25" x14ac:dyDescent="0.3">
      <c r="A58" s="28"/>
      <c r="B58" s="29"/>
      <c r="C58" s="27"/>
      <c r="D58" s="27"/>
      <c r="E58" s="27"/>
    </row>
    <row r="59" spans="1:5" ht="191.25" customHeight="1" x14ac:dyDescent="0.3">
      <c r="A59" s="28"/>
      <c r="B59" s="29"/>
      <c r="C59" s="27"/>
      <c r="D59" s="27"/>
      <c r="E59" s="27"/>
    </row>
    <row r="60" spans="1:5" ht="17.25" x14ac:dyDescent="0.3">
      <c r="A60" s="28"/>
      <c r="B60" s="29"/>
      <c r="C60" s="27"/>
      <c r="D60" s="27"/>
      <c r="E60" s="27"/>
    </row>
    <row r="61" spans="1:5" ht="17.25" x14ac:dyDescent="0.3">
      <c r="A61" s="28"/>
      <c r="B61" s="29"/>
      <c r="C61" s="27"/>
      <c r="D61" s="27"/>
      <c r="E61" s="27"/>
    </row>
    <row r="62" spans="1:5" ht="17.25" x14ac:dyDescent="0.3">
      <c r="A62" s="28"/>
      <c r="B62" s="29"/>
      <c r="C62" s="27"/>
      <c r="D62" s="27"/>
      <c r="E62" s="27"/>
    </row>
    <row r="63" spans="1:5" ht="17.25" x14ac:dyDescent="0.3">
      <c r="A63" s="28"/>
      <c r="B63" s="29"/>
      <c r="C63" s="27"/>
      <c r="D63" s="27"/>
      <c r="E63" s="27"/>
    </row>
    <row r="64" spans="1:5" ht="17.25" x14ac:dyDescent="0.3">
      <c r="A64" s="28"/>
      <c r="B64" s="29"/>
      <c r="C64" s="27"/>
      <c r="D64" s="27"/>
      <c r="E64" s="27"/>
    </row>
    <row r="65" spans="1:5" ht="21.75" customHeight="1" x14ac:dyDescent="0.2">
      <c r="A65" s="30"/>
      <c r="B65" s="14"/>
      <c r="C65" s="14"/>
      <c r="D65" s="14"/>
      <c r="E65" s="14"/>
    </row>
    <row r="66" spans="1:5" ht="20.25" customHeight="1" x14ac:dyDescent="0.2">
      <c r="A66" s="30"/>
      <c r="B66" s="14"/>
      <c r="C66" s="14"/>
      <c r="D66" s="14"/>
      <c r="E66" s="14"/>
    </row>
    <row r="67" spans="1:5" ht="20.25" customHeight="1" x14ac:dyDescent="0.2"/>
    <row r="68" spans="1:5" ht="22.5" customHeight="1" x14ac:dyDescent="0.2"/>
    <row r="69" spans="1:5" ht="20.25" customHeight="1" x14ac:dyDescent="0.2"/>
    <row r="70" spans="1:5" ht="21.75" customHeight="1" x14ac:dyDescent="0.2"/>
    <row r="71" spans="1:5" ht="20.25" customHeight="1" x14ac:dyDescent="0.2"/>
    <row r="72" spans="1:5" ht="17.25" customHeight="1" x14ac:dyDescent="0.2"/>
  </sheetData>
  <mergeCells count="5">
    <mergeCell ref="C49:E49"/>
    <mergeCell ref="A2:E2"/>
    <mergeCell ref="A3:E3"/>
    <mergeCell ref="A4:E4"/>
    <mergeCell ref="C5:E5"/>
  </mergeCells>
  <phoneticPr fontId="20" type="noConversion"/>
  <printOptions horizontalCentered="1"/>
  <pageMargins left="0.6" right="0" top="0.75" bottom="0.75" header="0.3" footer="0.3"/>
  <pageSetup paperSize="9" orientation="portrait" r:id="rId1"/>
  <headerFooter>
    <oddFooter>&amp;C&amp;P/2 (Phụ lục số 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Thu NSNN.PL01</vt:lpstr>
      <vt:lpstr>Chi NSNN.PL02</vt:lpstr>
      <vt:lpstr>'Thu NSNN.PL01'!Print_Area</vt:lpstr>
      <vt:lpstr>'Chi NSNN.PL02'!Print_Titles</vt:lpstr>
      <vt:lpstr>'Thu NSNN.PL01'!Print_Titles</vt:lpstr>
    </vt:vector>
  </TitlesOfParts>
  <Company>So Tai chinh Ha Tinh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Van Ngoc</dc:creator>
  <cp:lastModifiedBy>thanhsen</cp:lastModifiedBy>
  <cp:lastPrinted>2017-07-10T08:15:56Z</cp:lastPrinted>
  <dcterms:created xsi:type="dcterms:W3CDTF">2012-12-13T00:57:34Z</dcterms:created>
  <dcterms:modified xsi:type="dcterms:W3CDTF">2017-07-11T01:23:12Z</dcterms:modified>
</cp:coreProperties>
</file>