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0" yWindow="0" windowWidth="2370" windowHeight="0" activeTab="1"/>
  </bookViews>
  <sheets>
    <sheet name="1. THDP" sheetId="5" r:id="rId1"/>
    <sheet name="2. NSTW" sheetId="7" r:id="rId2"/>
    <sheet name="3. ODA"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#REF!</definedName>
    <definedName name="_">#N/A</definedName>
    <definedName name="_________a1" localSheetId="1" hidden="1">{"'Sheet1'!$L$16"}</definedName>
    <definedName name="_________a1" hidden="1">{"'Sheet1'!$L$16"}</definedName>
    <definedName name="_________ban2" localSheetId="1" hidden="1">{"'Sheet1'!$L$16"}</definedName>
    <definedName name="_________ban2" hidden="1">{"'Sheet1'!$L$16"}</definedName>
    <definedName name="_________h1" localSheetId="1" hidden="1">{"'Sheet1'!$L$16"}</definedName>
    <definedName name="_________h1" hidden="1">{"'Sheet1'!$L$16"}</definedName>
    <definedName name="_________hu1" localSheetId="1" hidden="1">{"'Sheet1'!$L$16"}</definedName>
    <definedName name="_________hu1" hidden="1">{"'Sheet1'!$L$16"}</definedName>
    <definedName name="_________hu2" localSheetId="1" hidden="1">{"'Sheet1'!$L$16"}</definedName>
    <definedName name="_________hu2" hidden="1">{"'Sheet1'!$L$16"}</definedName>
    <definedName name="_________hu5" localSheetId="1" hidden="1">{"'Sheet1'!$L$16"}</definedName>
    <definedName name="_________hu5" hidden="1">{"'Sheet1'!$L$16"}</definedName>
    <definedName name="_________hu6" localSheetId="1" hidden="1">{"'Sheet1'!$L$16"}</definedName>
    <definedName name="_________hu6" hidden="1">{"'Sheet1'!$L$16"}</definedName>
    <definedName name="_________M36" localSheetId="1" hidden="1">{"'Sheet1'!$L$16"}</definedName>
    <definedName name="_________M36" hidden="1">{"'Sheet1'!$L$16"}</definedName>
    <definedName name="_________PA3" localSheetId="1" hidden="1">{"'Sheet1'!$L$16"}</definedName>
    <definedName name="_________PA3" hidden="1">{"'Sheet1'!$L$16"}</definedName>
    <definedName name="_________Tru21" localSheetId="1" hidden="1">{"'Sheet1'!$L$16"}</definedName>
    <definedName name="_________Tru21" hidden="1">{"'Sheet1'!$L$16"}</definedName>
    <definedName name="________a1" localSheetId="1" hidden="1">{"'Sheet1'!$L$16"}</definedName>
    <definedName name="________a1" hidden="1">{"'Sheet1'!$L$16"}</definedName>
    <definedName name="________h1" localSheetId="1" hidden="1">{"'Sheet1'!$L$16"}</definedName>
    <definedName name="________h1" hidden="1">{"'Sheet1'!$L$16"}</definedName>
    <definedName name="________hu1" localSheetId="1" hidden="1">{"'Sheet1'!$L$16"}</definedName>
    <definedName name="________hu1" hidden="1">{"'Sheet1'!$L$16"}</definedName>
    <definedName name="________hu2" localSheetId="1" hidden="1">{"'Sheet1'!$L$16"}</definedName>
    <definedName name="________hu2" hidden="1">{"'Sheet1'!$L$16"}</definedName>
    <definedName name="________hu5" localSheetId="1" hidden="1">{"'Sheet1'!$L$16"}</definedName>
    <definedName name="________hu5" hidden="1">{"'Sheet1'!$L$16"}</definedName>
    <definedName name="________hu6" localSheetId="1" hidden="1">{"'Sheet1'!$L$16"}</definedName>
    <definedName name="________hu6" hidden="1">{"'Sheet1'!$L$16"}</definedName>
    <definedName name="______a1" localSheetId="1" hidden="1">{"'Sheet1'!$L$16"}</definedName>
    <definedName name="______a1" hidden="1">{"'Sheet1'!$L$16"}</definedName>
    <definedName name="______ban2" localSheetId="1" hidden="1">{"'Sheet1'!$L$16"}</definedName>
    <definedName name="______ban2" hidden="1">{"'Sheet1'!$L$16"}</definedName>
    <definedName name="______h1" localSheetId="1" hidden="1">{"'Sheet1'!$L$16"}</definedName>
    <definedName name="______h1" hidden="1">{"'Sheet1'!$L$16"}</definedName>
    <definedName name="______hu1" localSheetId="1" hidden="1">{"'Sheet1'!$L$16"}</definedName>
    <definedName name="______hu1" hidden="1">{"'Sheet1'!$L$16"}</definedName>
    <definedName name="______hu2" localSheetId="1" hidden="1">{"'Sheet1'!$L$16"}</definedName>
    <definedName name="______hu2" hidden="1">{"'Sheet1'!$L$16"}</definedName>
    <definedName name="______hu5" localSheetId="1" hidden="1">{"'Sheet1'!$L$16"}</definedName>
    <definedName name="______hu5" hidden="1">{"'Sheet1'!$L$16"}</definedName>
    <definedName name="______hu6" localSheetId="1" hidden="1">{"'Sheet1'!$L$16"}</definedName>
    <definedName name="______hu6" hidden="1">{"'Sheet1'!$L$16"}</definedName>
    <definedName name="______M36" localSheetId="1" hidden="1">{"'Sheet1'!$L$16"}</definedName>
    <definedName name="______M36" hidden="1">{"'Sheet1'!$L$16"}</definedName>
    <definedName name="______PA3" localSheetId="1" hidden="1">{"'Sheet1'!$L$16"}</definedName>
    <definedName name="______PA3" hidden="1">{"'Sheet1'!$L$16"}</definedName>
    <definedName name="______Tru21" localSheetId="1" hidden="1">{"'Sheet1'!$L$16"}</definedName>
    <definedName name="______Tru21" hidden="1">{"'Sheet1'!$L$16"}</definedName>
    <definedName name="_____a1" localSheetId="1" hidden="1">{"'Sheet1'!$L$16"}</definedName>
    <definedName name="_____a1" hidden="1">{"'Sheet1'!$L$16"}</definedName>
    <definedName name="_____ban2" localSheetId="1" hidden="1">{"'Sheet1'!$L$16"}</definedName>
    <definedName name="_____ban2" hidden="1">{"'Sheet1'!$L$16"}</definedName>
    <definedName name="_____h1" localSheetId="1" hidden="1">{"'Sheet1'!$L$16"}</definedName>
    <definedName name="_____h1" hidden="1">{"'Sheet1'!$L$16"}</definedName>
    <definedName name="_____hu1" localSheetId="1" hidden="1">{"'Sheet1'!$L$16"}</definedName>
    <definedName name="_____hu1" hidden="1">{"'Sheet1'!$L$16"}</definedName>
    <definedName name="_____hu2" localSheetId="1" hidden="1">{"'Sheet1'!$L$16"}</definedName>
    <definedName name="_____hu2" hidden="1">{"'Sheet1'!$L$16"}</definedName>
    <definedName name="_____hu5" localSheetId="1" hidden="1">{"'Sheet1'!$L$16"}</definedName>
    <definedName name="_____hu5" hidden="1">{"'Sheet1'!$L$16"}</definedName>
    <definedName name="_____hu6" localSheetId="1" hidden="1">{"'Sheet1'!$L$16"}</definedName>
    <definedName name="_____hu6" hidden="1">{"'Sheet1'!$L$16"}</definedName>
    <definedName name="_____M36" localSheetId="1" hidden="1">{"'Sheet1'!$L$16"}</definedName>
    <definedName name="_____M36" hidden="1">{"'Sheet1'!$L$16"}</definedName>
    <definedName name="_____NSO2" localSheetId="1" hidden="1">{"'Sheet1'!$L$16"}</definedName>
    <definedName name="_____NSO2" hidden="1">{"'Sheet1'!$L$16"}</definedName>
    <definedName name="_____PA3" localSheetId="1" hidden="1">{"'Sheet1'!$L$16"}</definedName>
    <definedName name="_____PA3" hidden="1">{"'Sheet1'!$L$16"}</definedName>
    <definedName name="_____Tru21" localSheetId="1" hidden="1">{"'Sheet1'!$L$16"}</definedName>
    <definedName name="_____Tru21" hidden="1">{"'Sheet1'!$L$16"}</definedName>
    <definedName name="____a1" localSheetId="1" hidden="1">{"'Sheet1'!$L$16"}</definedName>
    <definedName name="____a1" hidden="1">{"'Sheet1'!$L$16"}</definedName>
    <definedName name="____a129" localSheetId="1"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1"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localSheetId="1" hidden="1">{"'Sheet1'!$L$16"}</definedName>
    <definedName name="____B1" hidden="1">{"'Sheet1'!$L$16"}</definedName>
    <definedName name="____ban2" localSheetId="1" hidden="1">{"'Sheet1'!$L$16"}</definedName>
    <definedName name="____ban2" hidden="1">{"'Sheet1'!$L$16"}</definedName>
    <definedName name="____cep1" localSheetId="1" hidden="1">{"'Sheet1'!$L$16"}</definedName>
    <definedName name="____cep1" hidden="1">{"'Sheet1'!$L$16"}</definedName>
    <definedName name="____Coc39" localSheetId="1" hidden="1">{"'Sheet1'!$L$16"}</definedName>
    <definedName name="____Coc39" hidden="1">{"'Sheet1'!$L$16"}</definedName>
    <definedName name="____CON1">#REF!</definedName>
    <definedName name="____CON2">#REF!</definedName>
    <definedName name="____Goi8" localSheetId="1" hidden="1">{"'Sheet1'!$L$16"}</definedName>
    <definedName name="____Goi8" hidden="1">{"'Sheet1'!$L$16"}</definedName>
    <definedName name="____h1" localSheetId="1" hidden="1">{"'Sheet1'!$L$16"}</definedName>
    <definedName name="____h1" hidden="1">{"'Sheet1'!$L$16"}</definedName>
    <definedName name="____hom2">#REF!</definedName>
    <definedName name="____hu1" localSheetId="1" hidden="1">{"'Sheet1'!$L$16"}</definedName>
    <definedName name="____hu1" hidden="1">{"'Sheet1'!$L$16"}</definedName>
    <definedName name="____hu2" localSheetId="1" hidden="1">{"'Sheet1'!$L$16"}</definedName>
    <definedName name="____hu2" hidden="1">{"'Sheet1'!$L$16"}</definedName>
    <definedName name="____hu5" localSheetId="1" hidden="1">{"'Sheet1'!$L$16"}</definedName>
    <definedName name="____hu5" hidden="1">{"'Sheet1'!$L$16"}</definedName>
    <definedName name="____hu6" localSheetId="1" hidden="1">{"'Sheet1'!$L$16"}</definedName>
    <definedName name="____hu6" hidden="1">{"'Sheet1'!$L$16"}</definedName>
    <definedName name="____KM188">#REF!</definedName>
    <definedName name="____km189">#REF!</definedName>
    <definedName name="____km193">#REF!</definedName>
    <definedName name="____km194">#REF!</definedName>
    <definedName name="____km195">#REF!</definedName>
    <definedName name="____km196">#REF!</definedName>
    <definedName name="____km197">#REF!</definedName>
    <definedName name="____km198">#REF!</definedName>
    <definedName name="____Lan1" localSheetId="1" hidden="1">{"'Sheet1'!$L$16"}</definedName>
    <definedName name="____Lan1" hidden="1">{"'Sheet1'!$L$16"}</definedName>
    <definedName name="____LAN3" localSheetId="1" hidden="1">{"'Sheet1'!$L$16"}</definedName>
    <definedName name="____LAN3" hidden="1">{"'Sheet1'!$L$16"}</definedName>
    <definedName name="____lk2" localSheetId="1" hidden="1">{"'Sheet1'!$L$16"}</definedName>
    <definedName name="____lk2" hidden="1">{"'Sheet1'!$L$16"}</definedName>
    <definedName name="____M36" localSheetId="1" hidden="1">{"'Sheet1'!$L$16"}</definedName>
    <definedName name="____M36" hidden="1">{"'Sheet1'!$L$16"}</definedName>
    <definedName name="____NCL100">#REF!</definedName>
    <definedName name="____NCL200">#REF!</definedName>
    <definedName name="____NCL250">#REF!</definedName>
    <definedName name="____nin190">#REF!</definedName>
    <definedName name="____NSO2" localSheetId="1" hidden="1">{"'Sheet1'!$L$16"}</definedName>
    <definedName name="____NSO2" hidden="1">{"'Sheet1'!$L$16"}</definedName>
    <definedName name="____PA3" localSheetId="1" hidden="1">{"'Sheet1'!$L$16"}</definedName>
    <definedName name="____PA3" hidden="1">{"'Sheet1'!$L$16"}</definedName>
    <definedName name="____Pl2" localSheetId="1" hidden="1">{"'Sheet1'!$L$16"}</definedName>
    <definedName name="____Pl2" hidden="1">{"'Sheet1'!$L$16"}</definedName>
    <definedName name="____SN3">#REF!</definedName>
    <definedName name="____sua20">#REF!</definedName>
    <definedName name="____sua30">#REF!</definedName>
    <definedName name="____TB1">#REF!</definedName>
    <definedName name="____TL3">#REF!</definedName>
    <definedName name="____Tru21" localSheetId="1" hidden="1">{"'Sheet1'!$L$16"}</definedName>
    <definedName name="____Tru21" hidden="1">{"'Sheet1'!$L$16"}</definedName>
    <definedName name="____tt3" localSheetId="1" hidden="1">{"'Sheet1'!$L$16"}</definedName>
    <definedName name="____tt3" hidden="1">{"'Sheet1'!$L$16"}</definedName>
    <definedName name="____TT31" localSheetId="1" hidden="1">{"'Sheet1'!$L$16"}</definedName>
    <definedName name="____TT31" hidden="1">{"'Sheet1'!$L$16"}</definedName>
    <definedName name="____VL100">#REF!</definedName>
    <definedName name="____VL250">#REF!</definedName>
    <definedName name="____xlfn.BAHTTEXT" hidden="1">#NAME?</definedName>
    <definedName name="___a1" localSheetId="1" hidden="1">{"'Sheet1'!$L$16"}</definedName>
    <definedName name="___a1" hidden="1">{"'Sheet1'!$L$16"}</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 localSheetId="1" hidden="1">{"'Sheet1'!$L$16"}</definedName>
    <definedName name="___B1" hidden="1">{"'Sheet1'!$L$16"}</definedName>
    <definedName name="___ban2" localSheetId="1" hidden="1">{"'Sheet1'!$L$16"}</definedName>
    <definedName name="___ban2" hidden="1">{"'Sheet1'!$L$16"}</definedName>
    <definedName name="___boi1">#REF!</definedName>
    <definedName name="___boi2">#REF!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ep1" localSheetId="1" hidden="1">{"'Sheet1'!$L$16"}</definedName>
    <definedName name="___cep1" hidden="1">{"'Sheet1'!$L$16"}</definedName>
    <definedName name="___Coc39" localSheetId="1" hidden="1">{"'Sheet1'!$L$16"}</definedName>
    <definedName name="___Coc39" hidden="1">{"'Sheet1'!$L$16"}</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Goi8" localSheetId="1" hidden="1">{"'Sheet1'!$L$16"}</definedName>
    <definedName name="___Goi8" hidden="1">{"'Sheet1'!$L$16"}</definedName>
    <definedName name="___gon4">#REF!</definedName>
    <definedName name="___h1" localSheetId="1" hidden="1">{"'Sheet1'!$L$16"}</definedName>
    <definedName name="___h1" hidden="1">{"'Sheet1'!$L$16"}</definedName>
    <definedName name="___hsm2">1.1289</definedName>
    <definedName name="___hu1" localSheetId="1" hidden="1">{"'Sheet1'!$L$16"}</definedName>
    <definedName name="___hu1" hidden="1">{"'Sheet1'!$L$16"}</definedName>
    <definedName name="___hu2" localSheetId="1" hidden="1">{"'Sheet1'!$L$16"}</definedName>
    <definedName name="___hu2" hidden="1">{"'Sheet1'!$L$16"}</definedName>
    <definedName name="___hu5" localSheetId="1" hidden="1">{"'Sheet1'!$L$16"}</definedName>
    <definedName name="___hu5" hidden="1">{"'Sheet1'!$L$16"}</definedName>
    <definedName name="___hu6" localSheetId="1" hidden="1">{"'Sheet1'!$L$16"}</definedName>
    <definedName name="___hu6" hidden="1">{"'Sheet1'!$L$16"}</definedName>
    <definedName name="___isc1">0.035</definedName>
    <definedName name="___isc2">0.02</definedName>
    <definedName name="___isc3">0.054</definedName>
    <definedName name="___KH08" localSheetId="1" hidden="1">{#N/A,#N/A,FALSE,"Chi tiÆt"}</definedName>
    <definedName name="___KH08" hidden="1">{#N/A,#N/A,FALSE,"Chi tiÆt"}</definedName>
    <definedName name="___km190">#REF!</definedName>
    <definedName name="___km191">#REF!</definedName>
    <definedName name="___km192">#REF!</definedName>
    <definedName name="___Lan1" localSheetId="1" hidden="1">{"'Sheet1'!$L$16"}</definedName>
    <definedName name="___Lan1" hidden="1">{"'Sheet1'!$L$16"}</definedName>
    <definedName name="___LAN3" localSheetId="1" hidden="1">{"'Sheet1'!$L$16"}</definedName>
    <definedName name="___LAN3" hidden="1">{"'Sheet1'!$L$16"}</definedName>
    <definedName name="___lap1">#REF!</definedName>
    <definedName name="___lap2">#REF!</definedName>
    <definedName name="___lk2" localSheetId="1" hidden="1">{"'Sheet1'!$L$16"}</definedName>
    <definedName name="___lk2" hidden="1">{"'Sheet1'!$L$16"}</definedName>
    <definedName name="___M36" localSheetId="1" hidden="1">{"'Sheet1'!$L$16"}</definedName>
    <definedName name="___M36" hidden="1">{"'Sheet1'!$L$16"}</definedName>
    <definedName name="___MAC12">#REF!</definedName>
    <definedName name="___MAC46">#REF!</definedName>
    <definedName name="___NET2">#REF!</definedName>
    <definedName name="___NSO2" localSheetId="1" hidden="1">{"'Sheet1'!$L$16"}</definedName>
    <definedName name="___NSO2" hidden="1">{"'Sheet1'!$L$16"}</definedName>
    <definedName name="___PA3" localSheetId="1" hidden="1">{"'Sheet1'!$L$16"}</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Pl2" localSheetId="1" hidden="1">{"'Sheet1'!$L$16"}</definedName>
    <definedName name="___Pl2" hidden="1">{"'Sheet1'!$L$16"}</definedName>
    <definedName name="___PL3" hidden="1">#REF!</definedName>
    <definedName name="___sat16">#REF!</definedName>
    <definedName name="___sat20">#REF!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L1">#REF!</definedName>
    <definedName name="___TL2">#REF!</definedName>
    <definedName name="___TLA120">#REF!</definedName>
    <definedName name="___TLA35">#REF!</definedName>
    <definedName name="___TLA50">#REF!</definedName>
    <definedName name="___TLA70">#REF!</definedName>
    <definedName name="___TLA95">#REF!</definedName>
    <definedName name="___Tru21" localSheetId="1" hidden="1">{"'Sheet1'!$L$16"}</definedName>
    <definedName name="___Tru21" hidden="1">{"'Sheet1'!$L$16"}</definedName>
    <definedName name="___tt3" localSheetId="1" hidden="1">{"'Sheet1'!$L$16"}</definedName>
    <definedName name="___tt3" hidden="1">{"'Sheet1'!$L$16"}</definedName>
    <definedName name="___TT31" localSheetId="1" hidden="1">{"'Sheet1'!$L$16"}</definedName>
    <definedName name="___TT31" hidden="1">{"'Sheet1'!$L$16"}</definedName>
    <definedName name="___xlfn.BAHTTEXT" hidden="1">#NAME?</definedName>
    <definedName name="__a1" localSheetId="1" hidden="1">{"'Sheet1'!$L$16"}</definedName>
    <definedName name="__a1" hidden="1">{"'Sheet1'!$L$16"}</definedName>
    <definedName name="__a129" localSheetId="1"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1"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localSheetId="1" hidden="1">{"'Sheet1'!$L$16"}</definedName>
    <definedName name="__B1" hidden="1">{"'Sheet1'!$L$16"}</definedName>
    <definedName name="__ban1">#REF!</definedName>
    <definedName name="__ban2" localSheetId="1" hidden="1">{"'Sheet1'!$L$16"}</definedName>
    <definedName name="__ban2" hidden="1">{"'Sheet1'!$L$16"}</definedName>
    <definedName name="__bat1">#REF!</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50">#REF!</definedName>
    <definedName name="__BTM200">#REF!</definedName>
    <definedName name="__BTM250">#REF!</definedName>
    <definedName name="__btm300">#REF!</definedName>
    <definedName name="__BTM50">#REF!</definedName>
    <definedName name="__bua25">#REF!</definedName>
    <definedName name="__but1">#REF!</definedName>
    <definedName name="__but11">#REF!</definedName>
    <definedName name="__but2">#REF!</definedName>
    <definedName name="__but22">#REF!</definedName>
    <definedName name="__but3">#REF!</definedName>
    <definedName name="__but33">#REF!</definedName>
    <definedName name="__but4">#REF!</definedName>
    <definedName name="__but44">#REF!</definedName>
    <definedName name="__but5">#REF!</definedName>
    <definedName name="__but55">#REF!</definedName>
    <definedName name="__but6">#REF!</definedName>
    <definedName name="__but66">#REF!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#REF!</definedName>
    <definedName name="__cau16">#REF!</definedName>
    <definedName name="__cau25">#REF!</definedName>
    <definedName name="__cau40">#REF!</definedName>
    <definedName name="__cau5">#REF!</definedName>
    <definedName name="__cau50">#REF!</definedName>
    <definedName name="__cep1" localSheetId="1" hidden="1">{"'Sheet1'!$L$16"}</definedName>
    <definedName name="__cep1" hidden="1">{"'Sheet1'!$L$16"}</definedName>
    <definedName name="__ckn12">#REF!</definedName>
    <definedName name="__CNA50">#REF!</definedName>
    <definedName name="__Coc39" localSheetId="1" hidden="1">{"'Sheet1'!$L$16"}</definedName>
    <definedName name="__Coc39" hidden="1">{"'Sheet1'!$L$16"}</definedName>
    <definedName name="__CON1">#REF!</definedName>
    <definedName name="__CON2">#REF!</definedName>
    <definedName name="__cpd1">#REF!</definedName>
    <definedName name="__cpd2">#REF!</definedName>
    <definedName name="__ct456789" localSheetId="1">IF(#REF!="","",#REF!*#REF!)</definedName>
    <definedName name="__ct456789">IF(#REF!="","",#REF!*#REF!)</definedName>
    <definedName name="__CVC1">#REF!</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E99999">#REF!</definedName>
    <definedName name="__ech2">#REF!</definedName>
    <definedName name="__FIL2">#REF!</definedName>
    <definedName name="__gis150">#REF!</definedName>
    <definedName name="__Goi8" localSheetId="1" hidden="1">{"'Sheet1'!$L$16"}</definedName>
    <definedName name="__Goi8" hidden="1">{"'Sheet1'!$L$16"}</definedName>
    <definedName name="__gon4">#REF!</definedName>
    <definedName name="__h1" localSheetId="1" hidden="1">{"'Sheet1'!$L$16"}</definedName>
    <definedName name="__h1" hidden="1">{"'Sheet1'!$L$16"}</definedName>
    <definedName name="__H500866">#REF!</definedName>
    <definedName name="__han23">#REF!</definedName>
    <definedName name="__hau1">#REF!</definedName>
    <definedName name="__hau12">#REF!</definedName>
    <definedName name="__hau2">#REF!</definedName>
    <definedName name="__hom2">#REF!</definedName>
    <definedName name="__hsm2">1.1289</definedName>
    <definedName name="__hso2">#REF!</definedName>
    <definedName name="__hu1" localSheetId="1" hidden="1">{"'Sheet1'!$L$16"}</definedName>
    <definedName name="__hu1" hidden="1">{"'Sheet1'!$L$16"}</definedName>
    <definedName name="__hu2" localSheetId="1" hidden="1">{"'Sheet1'!$L$16"}</definedName>
    <definedName name="__hu2" hidden="1">{"'Sheet1'!$L$16"}</definedName>
    <definedName name="__hu5" localSheetId="1" hidden="1">{"'Sheet1'!$L$16"}</definedName>
    <definedName name="__hu5" hidden="1">{"'Sheet1'!$L$16"}</definedName>
    <definedName name="__hu6" localSheetId="1" hidden="1">{"'Sheet1'!$L$16"}</definedName>
    <definedName name="__hu6" hidden="1">{"'Sheet1'!$L$16"}</definedName>
    <definedName name="__hvk1">#REF!</definedName>
    <definedName name="__hvk2">#REF!</definedName>
    <definedName name="__hvk3">#REF!</definedName>
    <definedName name="__IntlFixup" hidden="1">TRUE</definedName>
    <definedName name="__isc1">0.035</definedName>
    <definedName name="__isc2">0.02</definedName>
    <definedName name="__isc3">0.054</definedName>
    <definedName name="__JK4">#REF!</definedName>
    <definedName name="__KH08" localSheetId="1" hidden="1">{#N/A,#N/A,FALSE,"Chi tiÆt"}</definedName>
    <definedName name="__KH08" hidden="1">{#N/A,#N/A,FALSE,"Chi tiÆt"}</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n12">#REF!</definedName>
    <definedName name="__Lan1" localSheetId="1" hidden="1">{"'Sheet1'!$L$16"}</definedName>
    <definedName name="__Lan1" hidden="1">{"'Sheet1'!$L$16"}</definedName>
    <definedName name="__LAN3" localSheetId="1" hidden="1">{"'Sheet1'!$L$16"}</definedName>
    <definedName name="__LAN3" hidden="1">{"'Sheet1'!$L$16"}</definedName>
    <definedName name="__lap1">#REF!</definedName>
    <definedName name="__lap2">#REF!</definedName>
    <definedName name="__lk2" localSheetId="1" hidden="1">{"'Sheet1'!$L$16"}</definedName>
    <definedName name="__lk2" hidden="1">{"'Sheet1'!$L$16"}</definedName>
    <definedName name="__lop16">#REF!</definedName>
    <definedName name="__lop25">#REF!</definedName>
    <definedName name="__lop9">#REF!</definedName>
    <definedName name="__lu13">#REF!</definedName>
    <definedName name="__lu85">#REF!</definedName>
    <definedName name="__M36" localSheetId="1" hidden="1">{"'Sheet1'!$L$16"}</definedName>
    <definedName name="__M36"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2">#REF!</definedName>
    <definedName name="__may3">#REF!</definedName>
    <definedName name="__MDL1">#REF!</definedName>
    <definedName name="__Mgh2">#REF!</definedName>
    <definedName name="__mh1">#REF!</definedName>
    <definedName name="__Mh2">#REF!</definedName>
    <definedName name="__mh3">#REF!</definedName>
    <definedName name="__mh4">#REF!</definedName>
    <definedName name="__mix6">#REF!</definedName>
    <definedName name="__msl100">#REF!</definedName>
    <definedName name="__msl200">#REF!</definedName>
    <definedName name="__msl250">#REF!</definedName>
    <definedName name="__msl300">#REF!</definedName>
    <definedName name="__msl400">#REF!</definedName>
    <definedName name="__msl800">#REF!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tc1">#REF!</definedName>
    <definedName name="__mtc2">#REF!</definedName>
    <definedName name="__mtc3">#REF!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51">#REF!</definedName>
    <definedName name="__nc2">#REF!</definedName>
    <definedName name="__nc3">#REF!</definedName>
    <definedName name="__nc6">#REF!</definedName>
    <definedName name="__nc7">#REF!</definedName>
    <definedName name="__nc8">#REF!</definedName>
    <definedName name="__nc9">#REF!</definedName>
    <definedName name="__NCL100">#REF!</definedName>
    <definedName name="__NCL200">#REF!</definedName>
    <definedName name="__NCL25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#REF!</definedName>
    <definedName name="__nin190">#REF!</definedName>
    <definedName name="__NSO2" localSheetId="1" hidden="1">{"'Sheet1'!$L$16"}</definedName>
    <definedName name="__NSO2" hidden="1">{"'Sheet1'!$L$16"}</definedName>
    <definedName name="__off1">#REF!</definedName>
    <definedName name="__oto12">#REF!</definedName>
    <definedName name="__oto5">#REF!</definedName>
    <definedName name="__oto7">#REF!</definedName>
    <definedName name="__PA3" localSheetId="1" hidden="1">{"'Sheet1'!$L$16"}</definedName>
    <definedName name="__PA3" hidden="1">{"'Sheet1'!$L$16"}</definedName>
    <definedName name="__pb30">#REF!</definedName>
    <definedName name="__pb80">#REF!</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phu2" localSheetId="1" hidden="1">{"'Sheet1'!$L$16"}</definedName>
    <definedName name="__phu2" hidden="1">{"'Sheet1'!$L$16"}</definedName>
    <definedName name="__PL1">#REF!</definedName>
    <definedName name="__PL1242">#REF!</definedName>
    <definedName name="__Pl2" localSheetId="1" hidden="1">{"'Sheet1'!$L$16"}</definedName>
    <definedName name="__Pl2" hidden="1">{"'Sheet1'!$L$16"}</definedName>
    <definedName name="__PXB80">#REF!</definedName>
    <definedName name="__qa7">#REF!</definedName>
    <definedName name="__qh1">#REF!</definedName>
    <definedName name="__qh2">#REF!</definedName>
    <definedName name="__qh3">#REF!</definedName>
    <definedName name="__qH30">#REF!</definedName>
    <definedName name="__qh4">#REF!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p95">#REF!</definedName>
    <definedName name="__rt1">#REF!</definedName>
    <definedName name="__san108">#REF!</definedName>
    <definedName name="__san180">#REF!</definedName>
    <definedName name="__san250">#REF!</definedName>
    <definedName name="__san54">#REF!</definedName>
    <definedName name="__san90">#REF!</definedName>
    <definedName name="__sat10">#REF!</definedName>
    <definedName name="__sat12">#REF!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dd24">#REF!</definedName>
    <definedName name="__Sdd33">#REF!</definedName>
    <definedName name="__Sdh24">#REF!</definedName>
    <definedName name="__Sdh33">#REF!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C10">0.3456</definedName>
    <definedName name="__SOC8">0.2827</definedName>
    <definedName name="__soi2">#REF!</definedName>
    <definedName name="__soi3">#REF!</definedName>
    <definedName name="__Sta1">531.877</definedName>
    <definedName name="__Sta2">561.952</definedName>
    <definedName name="__Sta3">712.202</definedName>
    <definedName name="__Sta4">762.202</definedName>
    <definedName name="__Stb24">#REF!</definedName>
    <definedName name="__Stb33">#REF!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B1">#REF!</definedName>
    <definedName name="__tb2">#REF!</definedName>
    <definedName name="__tb3">#REF!</definedName>
    <definedName name="__tb4">#REF!</definedName>
    <definedName name="__tc1">#REF!</definedName>
    <definedName name="__td1">#REF!</definedName>
    <definedName name="__te1">#REF!</definedName>
    <definedName name="__te2">#REF!</definedName>
    <definedName name="__tg1">#REF!</definedName>
    <definedName name="__tg427">#REF!</definedName>
    <definedName name="__TH1">#REF!</definedName>
    <definedName name="__TH2">#REF!</definedName>
    <definedName name="__TH20">#REF!</definedName>
    <definedName name="__TH3">#REF!</definedName>
    <definedName name="__TH35">#REF!</definedName>
    <definedName name="__TH50">#REF!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d2">#REF!</definedName>
    <definedName name="__tlp3">#REF!</definedName>
    <definedName name="__tp2">#REF!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2005">#REF!</definedName>
    <definedName name="__tra70">#REF!</definedName>
    <definedName name="__tra72">#REF!</definedName>
    <definedName name="__tra74">#REF!</definedName>
    <definedName name="__tra76">#REF!</definedName>
    <definedName name="__tra78">#REF!</definedName>
    <definedName name="__tra79">#REF!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localSheetId="1" hidden="1">{"'Sheet1'!$L$16"}</definedName>
    <definedName name="__Tru21" hidden="1">{"'Sheet1'!$L$16"}</definedName>
    <definedName name="__TS2">#REF!</definedName>
    <definedName name="__tt3" localSheetId="1" hidden="1">{"'Sheet1'!$L$16"}</definedName>
    <definedName name="__tt3" hidden="1">{"'Sheet1'!$L$16"}</definedName>
    <definedName name="__TT31" localSheetId="1" hidden="1">{"'Sheet1'!$L$16"}</definedName>
    <definedName name="__TT31" hidden="1">{"'Sheet1'!$L$16"}</definedName>
    <definedName name="__TVL1">#REF!</definedName>
    <definedName name="__tz593">#REF!</definedName>
    <definedName name="__ui100">#REF!</definedName>
    <definedName name="__ui105">#REF!</definedName>
    <definedName name="__ui108">#REF!</definedName>
    <definedName name="__ui130">#REF!</definedName>
    <definedName name="__ui140">#REF!</definedName>
    <definedName name="__ui160">#REF!</definedName>
    <definedName name="__ui18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#REF!</definedName>
    <definedName name="__vc1">#REF!</definedName>
    <definedName name="__vc2">#REF!</definedName>
    <definedName name="__vc3">#REF!</definedName>
    <definedName name="__Vh2">#REF!</definedName>
    <definedName name="__VL1">#REF!</definedName>
    <definedName name="__vl10">#REF!</definedName>
    <definedName name="__VL100">#REF!</definedName>
    <definedName name="__vl2" localSheetId="1" hidden="1">{"'Sheet1'!$L$16"}</definedName>
    <definedName name="__vl2" hidden="1">{"'Sheet1'!$L$16"}</definedName>
    <definedName name="__VL200">#REF!</definedName>
    <definedName name="__VL250">#REF!</definedName>
    <definedName name="__vl3">#REF!</definedName>
    <definedName name="__vl4">#REF!</definedName>
    <definedName name="__vl5">#REF!</definedName>
    <definedName name="__vl6">#REF!</definedName>
    <definedName name="__vl7">#REF!</definedName>
    <definedName name="__vl8">#REF!</definedName>
    <definedName name="__vl9">#REF!</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xb80">#REF!</definedName>
    <definedName name="__xl150">#REF!</definedName>
    <definedName name="__xlfn.BAHTTEXT" hidden="1">#NAME?</definedName>
    <definedName name="__xm3">#REF!</definedName>
    <definedName name="__xm4">#REF!</definedName>
    <definedName name="__xm5">#REF!</definedName>
    <definedName name="_02">#REF!</definedName>
    <definedName name="_1">#N/A</definedName>
    <definedName name="_1__xl150">#REF!</definedName>
    <definedName name="_1000A01">#N/A</definedName>
    <definedName name="_12SOÁ_CTÖØ">#REF!</definedName>
    <definedName name="_15SOÁ_LÖÔÏNG">#REF!</definedName>
    <definedName name="_18TEÂN_HAØNG">#REF!</definedName>
    <definedName name="_1BA2500">#REF!</definedName>
    <definedName name="_1BA3250">#REF!</definedName>
    <definedName name="_1BA400P">#REF!</definedName>
    <definedName name="_1CAP001">#REF!</definedName>
    <definedName name="_1CAP011">#REF!</definedName>
    <definedName name="_1CAP012">#REF!</definedName>
    <definedName name="_1CDHT03">#REF!</definedName>
    <definedName name="_1CHANG2">#REF!</definedName>
    <definedName name="_1DADOI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IEN2">#REF!</definedName>
    <definedName name="_1PKTT01">#REF!</definedName>
    <definedName name="_1TCD101">#REF!</definedName>
    <definedName name="_1TCD201">#REF!</definedName>
    <definedName name="_1TCD203">#REF!</definedName>
    <definedName name="_1TD2001">#REF!</definedName>
    <definedName name="_1TIHT01">#REF!</definedName>
    <definedName name="_1TIHT06">#REF!</definedName>
    <definedName name="_1TIHT07">#REF!</definedName>
    <definedName name="_1TRU121">#REF!</definedName>
    <definedName name="_2">#N/A</definedName>
    <definedName name="_21TEÂN_KHAÙCH_HAØ">#REF!</definedName>
    <definedName name="_24THAØNH_TIEÀN">#REF!</definedName>
    <definedName name="_27_02_01">#REF!</definedName>
    <definedName name="_27TRÒ_GIAÙ">#REF!</definedName>
    <definedName name="_2BLA100">#REF!</definedName>
    <definedName name="_2CHANG1">#REF!</definedName>
    <definedName name="_2CHANG2">#REF!</definedName>
    <definedName name="_2DADOI1">#REF!</definedName>
    <definedName name="_2DAL201">#REF!</definedName>
    <definedName name="_2KD0222">#REF!</definedName>
    <definedName name="_2TD2001">#REF!</definedName>
    <definedName name="_30TRÒ_GIAÙ__VAT">#REF!</definedName>
    <definedName name="_3BLXMD">#REF!</definedName>
    <definedName name="_3BOAG01">#REF!</definedName>
    <definedName name="_3COSSE1">#REF!</definedName>
    <definedName name="_3CTKHAC">#REF!</definedName>
    <definedName name="_3DMINO1">#REF!</definedName>
    <definedName name="_3DMINO2">#REF!</definedName>
    <definedName name="_3DUPSSS">#REF!</definedName>
    <definedName name="_3HTTR01">#REF!</definedName>
    <definedName name="_3HTTR02">#REF!</definedName>
    <definedName name="_3HTTR03">#REF!</definedName>
    <definedName name="_3HTTR04">#REF!</definedName>
    <definedName name="_3HTTR05">#REF!</definedName>
    <definedName name="_3PKDOM1">#REF!</definedName>
    <definedName name="_3PKDOM2">#REF!</definedName>
    <definedName name="_3TRU122">#REF!</definedName>
    <definedName name="_3TU0609">#REF!</definedName>
    <definedName name="_40x4">5100</definedName>
    <definedName name="_430.001">#REF!</definedName>
    <definedName name="_4CNT240">#REF!</definedName>
    <definedName name="_4CTL240">#REF!</definedName>
    <definedName name="_4FCO100">#REF!</definedName>
    <definedName name="_4HDCTT4">#REF!</definedName>
    <definedName name="_4HNCTT4">#REF!</definedName>
    <definedName name="_4LBCO01">#REF!</definedName>
    <definedName name="_4OSLCTT">#REF!</definedName>
    <definedName name="_5080591">#REF!</definedName>
    <definedName name="_5MAÕ_HAØNG">#REF!</definedName>
    <definedName name="_6MAÕ_SOÁ_THUEÁ">#REF!</definedName>
    <definedName name="_9ÑÔN_GIAÙ">#REF!</definedName>
    <definedName name="_a1" localSheetId="1" hidden="1">{"'Sheet1'!$L$16"}</definedName>
    <definedName name="_a1" hidden="1">{"'Sheet1'!$L$16"}</definedName>
    <definedName name="_a129" localSheetId="1"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1"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localSheetId="1" hidden="1">{"'Sheet1'!$L$16"}</definedName>
    <definedName name="_a2" hidden="1">{"'Sheet1'!$L$16"}</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#REF!</definedName>
    <definedName name="_B1" localSheetId="1" hidden="1">{"'Sheet1'!$L$16"}</definedName>
    <definedName name="_B1" hidden="1">{"'Sheet1'!$L$16"}</definedName>
    <definedName name="_b4" localSheetId="1" hidden="1">{"'Sheet1'!$L$16"}</definedName>
    <definedName name="_b4" hidden="1">{"'Sheet1'!$L$16"}</definedName>
    <definedName name="_ba1" localSheetId="1" hidden="1">{#N/A,#N/A,FALSE,"Chi tiÆt"}</definedName>
    <definedName name="_ba1" hidden="1">{#N/A,#N/A,FALSE,"Chi tiÆt"}</definedName>
    <definedName name="_ban1">#REF!</definedName>
    <definedName name="_ban2" localSheetId="1" hidden="1">{"'Sheet1'!$L$16"}</definedName>
    <definedName name="_ban2" hidden="1">{"'Sheet1'!$L$16"}</definedName>
    <definedName name="_bat1">#REF!</definedName>
    <definedName name="_boi1">#REF!</definedName>
    <definedName name="_boi2">#REF!</definedName>
    <definedName name="_boi3">#REF!</definedName>
    <definedName name="_boi4">#REF!</definedName>
    <definedName name="_btc20">#REF!</definedName>
    <definedName name="_btc30">#REF!</definedName>
    <definedName name="_btc35">#REF!</definedName>
    <definedName name="_btm10">#REF!</definedName>
    <definedName name="_btm100">#REF!</definedName>
    <definedName name="_BTM150">#REF!</definedName>
    <definedName name="_BTM200">#REF!</definedName>
    <definedName name="_BTM250">#REF!</definedName>
    <definedName name="_btM300">#REF!</definedName>
    <definedName name="_BTM50">#REF!</definedName>
    <definedName name="_bua25">#REF!</definedName>
    <definedName name="_Builtin155" hidden="1">#N/A</definedName>
    <definedName name="_but1">#REF!</definedName>
    <definedName name="_but11">#REF!</definedName>
    <definedName name="_but2">#REF!</definedName>
    <definedName name="_but22">#REF!</definedName>
    <definedName name="_but3">#REF!</definedName>
    <definedName name="_but33">#REF!</definedName>
    <definedName name="_but4">#REF!</definedName>
    <definedName name="_but44">#REF!</definedName>
    <definedName name="_but5">#REF!</definedName>
    <definedName name="_but55">#REF!</definedName>
    <definedName name="_but6">#REF!</definedName>
    <definedName name="_but66">#REF!</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#REF!</definedName>
    <definedName name="_cau16">#REF!</definedName>
    <definedName name="_cau25">#REF!</definedName>
    <definedName name="_cau40">#REF!</definedName>
    <definedName name="_cau5">#REF!</definedName>
    <definedName name="_cau50">#REF!</definedName>
    <definedName name="_CD2" localSheetId="1" hidden="1">{"'Sheet1'!$L$16"}</definedName>
    <definedName name="_CD2" hidden="1">{"'Sheet1'!$L$16"}</definedName>
    <definedName name="_cep1" localSheetId="1" hidden="1">{"'Sheet1'!$L$16"}</definedName>
    <definedName name="_cep1" hidden="1">{"'Sheet1'!$L$16"}</definedName>
    <definedName name="_chk1">#REF!</definedName>
    <definedName name="_ckn12">#REF!</definedName>
    <definedName name="_CNA50">#REF!</definedName>
    <definedName name="_Coc39" localSheetId="1" hidden="1">{"'Sheet1'!$L$16"}</definedName>
    <definedName name="_Coc39" hidden="1">{"'Sheet1'!$L$16"}</definedName>
    <definedName name="_CON1">#REF!</definedName>
    <definedName name="_CON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456789">IF(#REF!="","",#REF!*#REF!)</definedName>
    <definedName name="_CVC1">#REF!</definedName>
    <definedName name="_d1500" localSheetId="1" hidden="1">{"'Sheet1'!$L$16"}</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n1">#REF!</definedName>
    <definedName name="_dan2">#REF!</definedName>
    <definedName name="_dao1">#REF!</definedName>
    <definedName name="_dbu1">#REF!</definedName>
    <definedName name="_dbu2">#REF!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T">#REF!</definedName>
    <definedName name="_E99999">#REF!</definedName>
    <definedName name="_ech2">#REF!</definedName>
    <definedName name="_f5" localSheetId="1" hidden="1">{"'Sheet1'!$L$16"}</definedName>
    <definedName name="_f5" hidden="1">{"'Sheet1'!$L$16"}</definedName>
    <definedName name="_FIL2">#REF!</definedName>
    <definedName name="_Fill" hidden="1">#REF!</definedName>
    <definedName name="_Fill_1">"#REF!"</definedName>
    <definedName name="_xlnm._FilterDatabase" localSheetId="1" hidden="1">'2. NSTW'!$A$7:$U$133</definedName>
    <definedName name="_xlnm._FilterDatabase" localSheetId="2" hidden="1">'3. ODA'!$A$11:$WWO$51</definedName>
    <definedName name="_xlnm._FilterDatabase" hidden="1">#REF!</definedName>
    <definedName name="_g1" localSheetId="1">#REF!</definedName>
    <definedName name="_g1">#REF!</definedName>
    <definedName name="_g2">#REF!</definedName>
    <definedName name="_gis150">#REF!</definedName>
    <definedName name="_Goi8" localSheetId="1" hidden="1">{"'Sheet1'!$L$16"}</definedName>
    <definedName name="_Goi8" hidden="1">{"'Sheet1'!$L$16"}</definedName>
    <definedName name="_gon4">#REF!</definedName>
    <definedName name="_h1" localSheetId="1" hidden="1">{"'Sheet1'!$L$16"}</definedName>
    <definedName name="_h1" hidden="1">{"'Sheet1'!$L$16"}</definedName>
    <definedName name="_H500866">#REF!</definedName>
    <definedName name="_han23">#REF!</definedName>
    <definedName name="_hau1">#REF!</definedName>
    <definedName name="_hau12">#REF!</definedName>
    <definedName name="_hau2">#REF!</definedName>
    <definedName name="_hom2">#REF!</definedName>
    <definedName name="_hsm2">1.1289</definedName>
    <definedName name="_hso2">#REF!</definedName>
    <definedName name="_hu1" localSheetId="1" hidden="1">{"'Sheet1'!$L$16"}</definedName>
    <definedName name="_hu1" hidden="1">{"'Sheet1'!$L$16"}</definedName>
    <definedName name="_hu2" localSheetId="1" hidden="1">{"'Sheet1'!$L$16"}</definedName>
    <definedName name="_hu2" hidden="1">{"'Sheet1'!$L$16"}</definedName>
    <definedName name="_hu5" localSheetId="1" hidden="1">{"'Sheet1'!$L$16"}</definedName>
    <definedName name="_hu5" hidden="1">{"'Sheet1'!$L$16"}</definedName>
    <definedName name="_hu6" localSheetId="1" hidden="1">{"'Sheet1'!$L$16"}</definedName>
    <definedName name="_hu6" hidden="1">{"'Sheet1'!$L$16"}</definedName>
    <definedName name="_hvk1">#REF!</definedName>
    <definedName name="_hvk2">#REF!</definedName>
    <definedName name="_hvk3">#REF!</definedName>
    <definedName name="_isc1">0.035</definedName>
    <definedName name="_isc2">0.02</definedName>
    <definedName name="_isc3">0.054</definedName>
    <definedName name="_JK4">#REF!</definedName>
    <definedName name="_K146" localSheetId="1" hidden="1">{"'Sheet1'!$L$16"}</definedName>
    <definedName name="_K146" hidden="1">{"'Sheet1'!$L$16"}</definedName>
    <definedName name="_k27" localSheetId="1" hidden="1">{"'Sheet1'!$L$16"}</definedName>
    <definedName name="_k27" hidden="1">{"'Sheet1'!$L$16"}</definedName>
    <definedName name="_Key1" hidden="1">#REF!</definedName>
    <definedName name="_Key1_1">"#REF!"</definedName>
    <definedName name="_Key2" hidden="1">#REF!</definedName>
    <definedName name="_Key2_1">"#REF!"</definedName>
    <definedName name="_KH08" localSheetId="1" hidden="1">{#N/A,#N/A,FALSE,"Chi tiÆt"}</definedName>
    <definedName name="_KH08" hidden="1">{#N/A,#N/A,FALSE,"Chi tiÆt"}</definedName>
    <definedName name="_kl1">#REF!</definedName>
    <definedName name="_KL2">#REF!</definedName>
    <definedName name="_KL3">#REF!</definedName>
    <definedName name="_KL4">#REF!</definedName>
    <definedName name="_KL5">#REF!</definedName>
    <definedName name="_KL6">#REF!</definedName>
    <definedName name="_KL7">#REF!</definedName>
    <definedName name="_km03" localSheetId="1" hidden="1">{"'Sheet1'!$L$16"}</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n12">#REF!</definedName>
    <definedName name="_L">#REF!</definedName>
    <definedName name="_Lan1" localSheetId="1" hidden="1">{"'Sheet1'!$L$16"}</definedName>
    <definedName name="_Lan1" hidden="1">{"'Sheet1'!$L$16"}</definedName>
    <definedName name="_LAN3" localSheetId="1" hidden="1">{"'Sheet1'!$L$16"}</definedName>
    <definedName name="_LAN3" hidden="1">{"'Sheet1'!$L$16"}</definedName>
    <definedName name="_lap1">#REF!</definedName>
    <definedName name="_lap2">#REF!</definedName>
    <definedName name="_lk2" localSheetId="1" hidden="1">{"'Sheet1'!$L$16"}</definedName>
    <definedName name="_lk2" hidden="1">{"'Sheet1'!$L$16"}</definedName>
    <definedName name="_lop16">#REF!</definedName>
    <definedName name="_lop25">#REF!</definedName>
    <definedName name="_lop9">#REF!</definedName>
    <definedName name="_Ls">#REF!</definedName>
    <definedName name="_lu13">#REF!</definedName>
    <definedName name="_lu85">#REF!</definedName>
    <definedName name="_m1233" localSheetId="1" hidden="1">{"'Sheet1'!$L$16"}</definedName>
    <definedName name="_m1233" hidden="1">{"'Sheet1'!$L$16"}</definedName>
    <definedName name="_M2" localSheetId="1" hidden="1">{"'Sheet1'!$L$16"}</definedName>
    <definedName name="_M2" hidden="1">{"'Sheet1'!$L$16"}</definedName>
    <definedName name="_M36" localSheetId="1" hidden="1">{"'Sheet1'!$L$16"}</definedName>
    <definedName name="_M36"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2">#REF!</definedName>
    <definedName name="_may3">#REF!</definedName>
    <definedName name="_MDL1">#REF!</definedName>
    <definedName name="_Mgh2">#REF!</definedName>
    <definedName name="_mh1">#REF!</definedName>
    <definedName name="_Mh2">#REF!</definedName>
    <definedName name="_mh3">#REF!</definedName>
    <definedName name="_mh4">#REF!</definedName>
    <definedName name="_mix6">#REF!</definedName>
    <definedName name="_msl100">#REF!</definedName>
    <definedName name="_msl200">#REF!</definedName>
    <definedName name="_msl250">#REF!</definedName>
    <definedName name="_msl300">#REF!</definedName>
    <definedName name="_msl400">#REF!</definedName>
    <definedName name="_msl800">#REF!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1">#REF!</definedName>
    <definedName name="_mtc2">#REF!</definedName>
    <definedName name="_mtc3">#REF!</definedName>
    <definedName name="_MTL12" localSheetId="1" hidden="1">{"'Sheet1'!$L$16"}</definedName>
    <definedName name="_MTL12" hidden="1">{"'Sheet1'!$L$16"}</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am1" localSheetId="1" hidden="1">{"'Sheet1'!$L$16"}</definedName>
    <definedName name="_nam1" hidden="1">{"'Sheet1'!$L$16"}</definedName>
    <definedName name="_nam2" localSheetId="1" hidden="1">{#N/A,#N/A,FALSE,"Chi tiÆt"}</definedName>
    <definedName name="_nam2" hidden="1">{#N/A,#N/A,FALSE,"Chi tiÆt"}</definedName>
    <definedName name="_nam3" localSheetId="1" hidden="1">{"'Sheet1'!$L$16"}</definedName>
    <definedName name="_nam3" hidden="1">{"'Sheet1'!$L$16"}</definedName>
    <definedName name="_nc1">#REF!</definedName>
    <definedName name="_nc10">#REF!</definedName>
    <definedName name="_nc151">#REF!</definedName>
    <definedName name="_nc2">#REF!</definedName>
    <definedName name="_nc3">#REF!</definedName>
    <definedName name="_nc6">#REF!</definedName>
    <definedName name="_nc7">#REF!</definedName>
    <definedName name="_nc8">#REF!</definedName>
    <definedName name="_nc9">#REF!</definedName>
    <definedName name="_NCL100">#REF!</definedName>
    <definedName name="_NCL200">#REF!</definedName>
    <definedName name="_NCL2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#REF!</definedName>
    <definedName name="_nh2" localSheetId="1" hidden="1">{#N/A,#N/A,FALSE,"Chi tiÆt"}</definedName>
    <definedName name="_nh2" hidden="1">{#N/A,#N/A,FALSE,"Chi tiÆt"}</definedName>
    <definedName name="_nin190">#REF!</definedName>
    <definedName name="_NSO2" localSheetId="1" hidden="1">{"'Sheet1'!$L$16"}</definedName>
    <definedName name="_NSO2" hidden="1">{"'Sheet1'!$L$16"}</definedName>
    <definedName name="_off1">#REF!</definedName>
    <definedName name="_Order1" hidden="1">255</definedName>
    <definedName name="_Order2" hidden="1">255</definedName>
    <definedName name="_oto12">#REF!</definedName>
    <definedName name="_oto5">#REF!</definedName>
    <definedName name="_oto7">#REF!</definedName>
    <definedName name="_PA3" localSheetId="1" hidden="1">{"'Sheet1'!$L$16"}</definedName>
    <definedName name="_PA3" hidden="1">{"'Sheet1'!$L$16"}</definedName>
    <definedName name="_pb30">#REF!</definedName>
    <definedName name="_pb80">#REF!</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2" localSheetId="1" hidden="1">{"'Sheet1'!$L$16"}</definedName>
    <definedName name="_phu2" hidden="1">{"'Sheet1'!$L$16"}</definedName>
    <definedName name="_phu3" localSheetId="1" hidden="1">{"'Sheet1'!$L$16"}</definedName>
    <definedName name="_phu3" hidden="1">{"'Sheet1'!$L$16"}</definedName>
    <definedName name="_PL1">#REF!</definedName>
    <definedName name="_PL1242">#REF!</definedName>
    <definedName name="_Pl2" localSheetId="1" hidden="1">{"'Sheet1'!$L$16"}</definedName>
    <definedName name="_Pl2" hidden="1">{"'Sheet1'!$L$16"}</definedName>
    <definedName name="_PL3" hidden="1">#REF!</definedName>
    <definedName name="_PXB80">#REF!</definedName>
    <definedName name="_qa7">#REF!</definedName>
    <definedName name="_qh1">#REF!</definedName>
    <definedName name="_qh2">#REF!</definedName>
    <definedName name="_qh3">#REF!</definedName>
    <definedName name="_qH30">#REF!</definedName>
    <definedName name="_qh4">#REF!</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F3">#REF!</definedName>
    <definedName name="_rp95">#REF!</definedName>
    <definedName name="_rt1">#REF!</definedName>
    <definedName name="_san108">#REF!</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dd24">#REF!</definedName>
    <definedName name="_Sdd33">#REF!</definedName>
    <definedName name="_Sdh24">#REF!</definedName>
    <definedName name="_Sdh33">#REF!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C10">0.3456</definedName>
    <definedName name="_SOC8">0.2827</definedName>
    <definedName name="_soi2">#REF!</definedName>
    <definedName name="_soi3">#REF!</definedName>
    <definedName name="_Sort" hidden="1">#REF!</definedName>
    <definedName name="_Sort_1">"#REF!"</definedName>
    <definedName name="_Sta1">531.877</definedName>
    <definedName name="_Sta2">561.952</definedName>
    <definedName name="_Sta3">712.202</definedName>
    <definedName name="_Sta4">762.202</definedName>
    <definedName name="_Stb24">#REF!</definedName>
    <definedName name="_Stb33">#REF!</definedName>
    <definedName name="_sua20">#REF!</definedName>
    <definedName name="_sua30">#REF!</definedName>
    <definedName name="_T12" localSheetId="1" hidden="1">{"'Sheet1'!$L$16"}</definedName>
    <definedName name="_T12" hidden="1">{"'Sheet1'!$L$16"}</definedName>
    <definedName name="_ta1">#REF!</definedName>
    <definedName name="_ta2">#REF!</definedName>
    <definedName name="_ta3">#REF!</definedName>
    <definedName name="_ta4">#REF!</definedName>
    <definedName name="_ta5">#REF!</definedName>
    <definedName name="_ta6">#REF!</definedName>
    <definedName name="_TB1">#REF!</definedName>
    <definedName name="_tb2">#REF!</definedName>
    <definedName name="_tb3">#REF!</definedName>
    <definedName name="_tb4">#REF!</definedName>
    <definedName name="_TC07" localSheetId="1" hidden="1">{"'Sheet1'!$L$16"}</definedName>
    <definedName name="_TC07" hidden="1">{"'Sheet1'!$L$16"}</definedName>
    <definedName name="_tc1">#REF!</definedName>
    <definedName name="_tct5">#REF!</definedName>
    <definedName name="_td1">#REF!</definedName>
    <definedName name="_te1">#REF!</definedName>
    <definedName name="_te2">#REF!</definedName>
    <definedName name="_tg1">#REF!</definedName>
    <definedName name="_tg427">#REF!</definedName>
    <definedName name="_TH1">#REF!</definedName>
    <definedName name="_TH2" localSheetId="1" hidden="1">{"'Sheet1'!$L$16"}</definedName>
    <definedName name="_TH2" hidden="1">{"'Sheet1'!$L$16"}</definedName>
    <definedName name="_TH20">#REF!</definedName>
    <definedName name="_TH3">#REF!</definedName>
    <definedName name="_TH35">#REF!</definedName>
    <definedName name="_TH50">#REF!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#REF!</definedName>
    <definedName name="_tlp3">#REF!</definedName>
    <definedName name="_tp2">#REF!</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2005">#REF!</definedName>
    <definedName name="_tra70">#REF!</definedName>
    <definedName name="_tra72">#REF!</definedName>
    <definedName name="_tra74">#REF!</definedName>
    <definedName name="_tra76">#REF!</definedName>
    <definedName name="_tra78">#REF!</definedName>
    <definedName name="_tra79">#REF!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localSheetId="1" hidden="1">{"'Sheet1'!$L$16"}</definedName>
    <definedName name="_Tru21" hidden="1">{"'Sheet1'!$L$16"}</definedName>
    <definedName name="_TS2">#REF!</definedName>
    <definedName name="_tt3" localSheetId="1" hidden="1">{"'Sheet1'!$L$16"}</definedName>
    <definedName name="_tt3" hidden="1">{"'Sheet1'!$L$16"}</definedName>
    <definedName name="_TT31" localSheetId="1" hidden="1">{"'Sheet1'!$L$16"}</definedName>
    <definedName name="_TT31" hidden="1">{"'Sheet1'!$L$16"}</definedName>
    <definedName name="_TVL1">#REF!</definedName>
    <definedName name="_tz593">#REF!</definedName>
    <definedName name="_ui100">#REF!</definedName>
    <definedName name="_ui105">#REF!</definedName>
    <definedName name="_ui108">#REF!</definedName>
    <definedName name="_ui130">#REF!</definedName>
    <definedName name="_ui140">#REF!</definedName>
    <definedName name="_ui160">#REF!</definedName>
    <definedName name="_ui18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T2">#REF!</definedName>
    <definedName name="_vc1">#REF!</definedName>
    <definedName name="_vc2">#REF!</definedName>
    <definedName name="_vc3">#REF!</definedName>
    <definedName name="_Vh2">#REF!</definedName>
    <definedName name="_VL1">#REF!</definedName>
    <definedName name="_vl10">#REF!</definedName>
    <definedName name="_VL100">#REF!</definedName>
    <definedName name="_vl2" localSheetId="1" hidden="1">{"'Sheet1'!$L$16"}</definedName>
    <definedName name="_vl2" hidden="1">{"'Sheet1'!$L$16"}</definedName>
    <definedName name="_VL200">#REF!</definedName>
    <definedName name="_VL250">#REF!</definedName>
    <definedName name="_vl3">#REF!</definedName>
    <definedName name="_vl4">#REF!</definedName>
    <definedName name="_vl5">#REF!</definedName>
    <definedName name="_vl6">#REF!</definedName>
    <definedName name="_vl7">#REF!</definedName>
    <definedName name="_vl8">#REF!</definedName>
    <definedName name="_vl9">#REF!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xb80">#REF!</definedName>
    <definedName name="_xl150">#REF!</definedName>
    <definedName name="_xm3">#REF!</definedName>
    <definedName name="_xm4">#REF!</definedName>
    <definedName name="_xm5">#REF!</definedName>
    <definedName name="a" localSheetId="1" hidden="1">{"'Sheet1'!$L$16"}</definedName>
    <definedName name="a" hidden="1">{"'Sheet1'!$L$16"}</definedName>
    <definedName name="A.">#REF!</definedName>
    <definedName name="A.1">#REF!</definedName>
    <definedName name="A.2">#REF!</definedName>
    <definedName name="a_">#REF!</definedName>
    <definedName name="a_s">#REF!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#REF!</definedName>
    <definedName name="a10.">#REF!</definedName>
    <definedName name="a11.">#REF!</definedName>
    <definedName name="a12.">#REF!</definedName>
    <definedName name="A120_">#REF!</definedName>
    <definedName name="a1t">#REF!</definedName>
    <definedName name="a2.">#REF!</definedName>
    <definedName name="a277Print_Titles">#REF!</definedName>
    <definedName name="a3.">#REF!</definedName>
    <definedName name="A35_">#REF!</definedName>
    <definedName name="a4.">#REF!</definedName>
    <definedName name="a5.">#REF!</definedName>
    <definedName name="A50_">#REF!</definedName>
    <definedName name="a6.">#REF!</definedName>
    <definedName name="A6N2">#REF!</definedName>
    <definedName name="A6N3">#REF!</definedName>
    <definedName name="a7.">#REF!</definedName>
    <definedName name="A70_">#REF!</definedName>
    <definedName name="a8.">#REF!</definedName>
    <definedName name="a9.">#REF!</definedName>
    <definedName name="A95_">#REF!</definedName>
    <definedName name="aa" localSheetId="1" hidden="1">{"'Sheet1'!$L$16"}</definedName>
    <definedName name="aa" hidden="1">{"'Sheet1'!$L$16"}</definedName>
    <definedName name="aAAA">#REF!</definedName>
    <definedName name="aaaaa">#REF!</definedName>
    <definedName name="aan">#REF!</definedName>
    <definedName name="Ab">#REF!</definedName>
    <definedName name="ABC" hidden="1">#REF!</definedName>
    <definedName name="abs">#REF!</definedName>
    <definedName name="ac">3</definedName>
    <definedName name="Ac_">#REF!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dc">#REF!</definedName>
    <definedName name="aco">#REF!</definedName>
    <definedName name="Acv">#REF!</definedName>
    <definedName name="ad">3</definedName>
    <definedName name="ADADADD" localSheetId="1" hidden="1">{"'Sheet1'!$L$16"}</definedName>
    <definedName name="ADADADD" hidden="1">{"'Sheet1'!$L$16"}</definedName>
    <definedName name="ADAY">#REF!</definedName>
    <definedName name="addd">#REF!</definedName>
    <definedName name="Address">#REF!</definedName>
    <definedName name="âdf" localSheetId="1">{"Book5","sæ quü.xls","Dù to¸n x©y dùng nhµ s¶n xuÊt.xls","Than.xls","TiÕn ®é s¶n xuÊt - Th¸ng 9.xls"}</definedName>
    <definedName name="âdf">{"Book5","sæ quü.xls","Dù to¸n x©y dùng nhµ s¶n xuÊt.xls","Than.xls","TiÕn ®é s¶n xuÊt - Th¸ng 9.xls"}</definedName>
    <definedName name="ADP">#REF!</definedName>
    <definedName name="ae" localSheetId="1" hidden="1">{"'Sheet1'!$L$16"}</definedName>
    <definedName name="ae" hidden="1">{"'Sheet1'!$L$16"}</definedName>
    <definedName name="Ag_">#REF!</definedName>
    <definedName name="ag15F80">#REF!</definedName>
    <definedName name="ah">#REF!</definedName>
    <definedName name="ai">#REF!</definedName>
    <definedName name="aii">#REF!</definedName>
    <definedName name="aiii">#REF!</definedName>
    <definedName name="AKHAC">#REF!</definedName>
    <definedName name="All_Item">#REF!</definedName>
    <definedName name="ALPIN">#N/A</definedName>
    <definedName name="ALPJYOU">#N/A</definedName>
    <definedName name="ALPTOI">#N/A</definedName>
    <definedName name="ALTINH">#REF!</definedName>
    <definedName name="am.">#REF!</definedName>
    <definedName name="an">#REF!</definedName>
    <definedName name="anfa_s">#REF!</definedName>
    <definedName name="ang">#REF!</definedName>
    <definedName name="ANN">#REF!</definedName>
    <definedName name="anpha">#REF!</definedName>
    <definedName name="ANQD">#REF!</definedName>
    <definedName name="anscount" hidden="1">3</definedName>
    <definedName name="Apstot">#REF!</definedName>
    <definedName name="Aq">#REF!</definedName>
    <definedName name="aqbnmjm" hidden="1">#REF!</definedName>
    <definedName name="As">#REF!</definedName>
    <definedName name="As_">#REF!</definedName>
    <definedName name="AS2DocOpenMode" hidden="1">"AS2DocumentEdit"</definedName>
    <definedName name="asb">#REF!</definedName>
    <definedName name="asd">#REF!</definedName>
    <definedName name="asega" localSheetId="1">{"Thuxm2.xls","Sheet1"}</definedName>
    <definedName name="asega">{"Thuxm2.xls","Sheet1"}</definedName>
    <definedName name="asss" localSheetId="1" hidden="1">{"'Sheet1'!$L$16"}</definedName>
    <definedName name="asss" hidden="1">{"'Sheet1'!$L$16"}</definedName>
    <definedName name="astr">#REF!</definedName>
    <definedName name="at">#REF!</definedName>
    <definedName name="ATGT" localSheetId="1" hidden="1">{"'Sheet1'!$L$16"}</definedName>
    <definedName name="ATGT" hidden="1">{"'Sheet1'!$L$16"}</definedName>
    <definedName name="ATRAM">#REF!</definedName>
    <definedName name="ATW">#REF!</definedName>
    <definedName name="Av">#REF!</definedName>
    <definedName name="Avf">#REF!</definedName>
    <definedName name="Avl">#REF!</definedName>
    <definedName name="B.4">#REF!</definedName>
    <definedName name="B.5">#REF!</definedName>
    <definedName name="B.6">#REF!</definedName>
    <definedName name="B.7">#REF!</definedName>
    <definedName name="b.8">#REF!</definedName>
    <definedName name="b.9">#REF!</definedName>
    <definedName name="B.nuamat">7.25</definedName>
    <definedName name="b_240">#REF!</definedName>
    <definedName name="b_260">#REF!</definedName>
    <definedName name="b_280">#REF!</definedName>
    <definedName name="b_32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LL">#REF!</definedName>
    <definedName name="b_ll1">#REF!</definedName>
    <definedName name="B_tinh">#REF!</definedName>
    <definedName name="b_WL">#REF!</definedName>
    <definedName name="b_WL1">#REF!</definedName>
    <definedName name="b_WS">#REF!</definedName>
    <definedName name="b_ws1">#REF!</definedName>
    <definedName name="b1.">#REF!</definedName>
    <definedName name="b10.">#REF!</definedName>
    <definedName name="b11.">#REF!</definedName>
    <definedName name="b12.">#REF!</definedName>
    <definedName name="b1s">#REF!</definedName>
    <definedName name="b1s_">#REF!</definedName>
    <definedName name="b1t">#REF!</definedName>
    <definedName name="b2.">#REF!</definedName>
    <definedName name="b2t">#REF!</definedName>
    <definedName name="b3.">#REF!</definedName>
    <definedName name="B3a">#REF!</definedName>
    <definedName name="b3t">#REF!</definedName>
    <definedName name="b4.">#REF!</definedName>
    <definedName name="b4t">#REF!</definedName>
    <definedName name="b5.">#REF!</definedName>
    <definedName name="b6.">#REF!</definedName>
    <definedName name="b7.">#REF!</definedName>
    <definedName name="bac25d">#REF!</definedName>
    <definedName name="bac27d">#REF!</definedName>
    <definedName name="bac2d">#REF!</definedName>
    <definedName name="bac35d">#REF!</definedName>
    <definedName name="bac37d">#REF!</definedName>
    <definedName name="bac3d">#REF!</definedName>
    <definedName name="bac45d">#REF!</definedName>
    <definedName name="bac47d">#REF!</definedName>
    <definedName name="bac4d">#REF!</definedName>
    <definedName name="bac4d1">#REF!</definedName>
    <definedName name="bactham">#REF!</definedName>
    <definedName name="Bai_ducdam_coc">#REF!</definedName>
    <definedName name="BAMUA1">#REF!</definedName>
    <definedName name="BAMUA2">#REF!</definedName>
    <definedName name="ban">#REF!</definedName>
    <definedName name="ban_dan">#REF!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chu">#REF!</definedName>
    <definedName name="BangGiaVL_Q">#REF!</definedName>
    <definedName name="bangluong">#REF!</definedName>
    <definedName name="BangMa">#REF!</definedName>
    <definedName name="Bangtienluong">#REF!</definedName>
    <definedName name="banql" localSheetId="1" hidden="1">{"'Sheet1'!$L$16"}</definedName>
    <definedName name="banql" hidden="1">{"'Sheet1'!$L$16"}</definedName>
    <definedName name="baotaibovay">#REF!</definedName>
    <definedName name="BarData">#REF!</definedName>
    <definedName name="Bardata1">#REF!</definedName>
    <definedName name="BB">#REF!</definedName>
    <definedName name="bbbb">#REF!</definedName>
    <definedName name="bbcn">#REF!</definedName>
    <definedName name="bbvuong">#REF!</definedName>
    <definedName name="bc_1">#REF!</definedName>
    <definedName name="bc_2">#REF!</definedName>
    <definedName name="BCT">#REF!</definedName>
    <definedName name="BDAY">#REF!</definedName>
    <definedName name="bdc">#REF!</definedName>
    <definedName name="bdd">1.5</definedName>
    <definedName name="BDIM">#REF!</definedName>
    <definedName name="bdw">#REF!</definedName>
    <definedName name="be">#REF!</definedName>
    <definedName name="Be_duc_dam">#REF!</definedName>
    <definedName name="Be1L">#REF!</definedName>
    <definedName name="beepsound">#REF!</definedName>
    <definedName name="bengam">#REF!</definedName>
    <definedName name="benuoc">#REF!</definedName>
    <definedName name="beta">#REF!</definedName>
    <definedName name="Bezugsfeld">#REF!</definedName>
    <definedName name="Bgiang" localSheetId="1" hidden="1">{"'Sheet1'!$L$16"}</definedName>
    <definedName name="Bgiang" hidden="1">{"'Sheet1'!$L$16"}</definedName>
    <definedName name="bia">#REF!</definedName>
    <definedName name="bienbao">#REF!</definedName>
    <definedName name="Bình_Định">#REF!</definedName>
    <definedName name="bitum">#REF!</definedName>
    <definedName name="BKH">#REF!</definedName>
    <definedName name="BKHĐT" comment="BKHĐT" localSheetId="1">[1]BKHDT!$B$3:$B$27</definedName>
    <definedName name="BKHĐT" comment="BKHĐT">[2]BKHDT!$B$3:$B$27</definedName>
    <definedName name="BKinh">#REF!</definedName>
    <definedName name="BL240HT">#REF!</definedName>
    <definedName name="BL280HT">#REF!</definedName>
    <definedName name="BL320HT">#REF!</definedName>
    <definedName name="blang">#REF!</definedName>
    <definedName name="blkh">#REF!</definedName>
    <definedName name="blkh1">#REF!</definedName>
    <definedName name="blneo">#REF!</definedName>
    <definedName name="BLOCK1">#REF!</definedName>
    <definedName name="BLOCK2">#REF!</definedName>
    <definedName name="BLOCK3">#REF!</definedName>
    <definedName name="blong">#REF!</definedName>
    <definedName name="Bm">3.5</definedName>
    <definedName name="Bmat">#REF!</definedName>
    <definedName name="Bn">6.5</definedName>
    <definedName name="bng">#REF!</definedName>
    <definedName name="BNV">#REF!</definedName>
    <definedName name="bom">#REF!</definedName>
    <definedName name="bombt50">#REF!</definedName>
    <definedName name="bombt60">#REF!</definedName>
    <definedName name="bomnuoc20kw">#REF!</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1.5">#REF!</definedName>
    <definedName name="bonnuocdien1.1">#REF!</definedName>
    <definedName name="book1">#REF!</definedName>
    <definedName name="Book2">#REF!</definedName>
    <definedName name="BOQ">#REF!</definedName>
    <definedName name="bp">#REF!</definedName>
    <definedName name="bql" localSheetId="1" hidden="1">{#N/A,#N/A,FALSE,"Chi tiÆt"}</definedName>
    <definedName name="bql" hidden="1">{#N/A,#N/A,FALSE,"Chi tiÆt"}</definedName>
    <definedName name="BQLTB">#REF!</definedName>
    <definedName name="BQLXL">#REF!</definedName>
    <definedName name="BQP" localSheetId="1">'[3]BANCO (3)'!$N$124</definedName>
    <definedName name="BQP">'[4]BANCO (3)'!$N$124</definedName>
    <definedName name="bson">#REF!</definedName>
    <definedName name="BT">#REF!</definedName>
    <definedName name="BT_125">#REF!</definedName>
    <definedName name="BT_CT_Mong_Mo_Tru_Cau">#REF!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 localSheetId="1">[5]NSĐP!$AA$14:$AA$240</definedName>
    <definedName name="btcdn">#REF!</definedName>
    <definedName name="btch">#REF!</definedName>
    <definedName name="btch1">#REF!</definedName>
    <definedName name="btch2">#REF!</definedName>
    <definedName name="btchiuaxitm300">#REF!</definedName>
    <definedName name="BTchiuaxm200">#REF!</definedName>
    <definedName name="btcocM400">#REF!</definedName>
    <definedName name="BTcot">#REF!</definedName>
    <definedName name="Btcot1">#REF!</definedName>
    <definedName name="btcqn">#REF!</definedName>
    <definedName name="btcqt">#REF!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ham">#REF!</definedName>
    <definedName name="btkn">#REF!</definedName>
    <definedName name="BTlotm100">#REF!</definedName>
    <definedName name="BTLT1pm">#REF!</definedName>
    <definedName name="BTLT3pm">#REF!</definedName>
    <definedName name="BTLTHTDL">#REF!</definedName>
    <definedName name="BTLTHTHH">#REF!</definedName>
    <definedName name="BTLY">#REF!</definedName>
    <definedName name="btm">#REF!</definedName>
    <definedName name="BTN_CPDD_tuoi_nhua_lot">#REF!</definedName>
    <definedName name="BTNmin">#REF!</definedName>
    <definedName name="BTNtrung">#REF!</definedName>
    <definedName name="BTP">#REF!</definedName>
    <definedName name="BTRAM">#REF!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uGia">#REF!</definedName>
    <definedName name="Bulongma">8700</definedName>
    <definedName name="buoc">#REF!</definedName>
    <definedName name="BVCISUMMARY">#REF!</definedName>
    <definedName name="BŸo_cŸo_täng_hìp_giŸ_trÙ_t_i_s_n_câ__Ùnh">#REF!</definedName>
    <definedName name="C.">#REF!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_">#REF!</definedName>
    <definedName name="c_comp">#REF!</definedName>
    <definedName name="C_LENGTH">#REF!</definedName>
    <definedName name="c_n">#REF!</definedName>
    <definedName name="C_WIDTH">#REF!</definedName>
    <definedName name="c1.">#REF!</definedName>
    <definedName name="c2.">#REF!</definedName>
    <definedName name="C2.7">#REF!</definedName>
    <definedName name="c3.">#REF!</definedName>
    <definedName name="C3.0">#REF!</definedName>
    <definedName name="C3.5">#REF!</definedName>
    <definedName name="C3.7">#REF!</definedName>
    <definedName name="c4.">#REF!</definedName>
    <definedName name="C4.0">#REF!</definedName>
    <definedName name="CA">#REF!</definedName>
    <definedName name="ca.1111">#REF!</definedName>
    <definedName name="ca.1111.th">#REF!</definedName>
    <definedName name="Cà_Mau">#REF!</definedName>
    <definedName name="CA_PTVT">#REF!</definedName>
    <definedName name="CACAU">298161</definedName>
    <definedName name="cácte">#REF!</definedName>
    <definedName name="CAMTC">#REF!</definedName>
    <definedName name="Can_doi">#REF!</definedName>
    <definedName name="CanBQL">#REF!</definedName>
    <definedName name="CanLePhi">#REF!</definedName>
    <definedName name="CanMT">#REF!</definedName>
    <definedName name="cao">#REF!</definedName>
    <definedName name="cap">#REF!</definedName>
    <definedName name="cap_DUL_va_TC">#REF!</definedName>
    <definedName name="cap0.7">#REF!</definedName>
    <definedName name="capdul">#REF!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pvon" localSheetId="1" hidden="1">{#N/A,#N/A,FALSE,"Chi tiÆt"}</definedName>
    <definedName name="Capvon" hidden="1">{#N/A,#N/A,FALSE,"Chi tiÆt"}</definedName>
    <definedName name="casing">#REF!</definedName>
    <definedName name="Cat">#REF!</definedName>
    <definedName name="catcap">#REF!</definedName>
    <definedName name="catchuan">#REF!</definedName>
    <definedName name="catdem">#REF!</definedName>
    <definedName name="Category_All">#REF!</definedName>
    <definedName name="cathatnho">#REF!</definedName>
    <definedName name="CATIN">#N/A</definedName>
    <definedName name="CATJYOU">#N/A</definedName>
    <definedName name="catm">#REF!</definedName>
    <definedName name="catmin">#REF!</definedName>
    <definedName name="catn">#REF!</definedName>
    <definedName name="catnen">#REF!</definedName>
    <definedName name="CATREC">#N/A</definedName>
    <definedName name="catsan">#REF!</definedName>
    <definedName name="CATSYU">#N/A</definedName>
    <definedName name="catuon">#REF!</definedName>
    <definedName name="catvang">#REF!</definedName>
    <definedName name="catxay">#REF!</definedName>
    <definedName name="cau10T">#REF!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noi30">#REF!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VT">#REF!</definedName>
    <definedName name="Cb">#REF!</definedName>
    <definedName name="CBA35HT">#REF!</definedName>
    <definedName name="CBA50HT">#REF!</definedName>
    <definedName name="CBA70HT">#REF!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H" localSheetId="1" hidden="1">{"'Sheet1'!$L$16"}</definedName>
    <definedName name="CBTH" hidden="1">{"'Sheet1'!$L$16"}</definedName>
    <definedName name="CBVT">#REF!</definedName>
    <definedName name="CC">#REF!</definedName>
    <definedName name="cch">#REF!</definedName>
    <definedName name="cchong">#REF!</definedName>
    <definedName name="CCS">#REF!</definedName>
    <definedName name="cd">#REF!</definedName>
    <definedName name="CDAY">#REF!</definedName>
    <definedName name="CDD">#REF!</definedName>
    <definedName name="CDday">#REF!</definedName>
    <definedName name="cddc">#REF!</definedName>
    <definedName name="CDDD">#REF!</definedName>
    <definedName name="CDDD1P">#REF!</definedName>
    <definedName name="CDDD1PHA">#REF!</definedName>
    <definedName name="CDDD3PHA">#REF!</definedName>
    <definedName name="CDdinh">#REF!</definedName>
    <definedName name="CDHT">#REF!</definedName>
    <definedName name="cdn">#REF!</definedName>
    <definedName name="Cdnum">#REF!</definedName>
    <definedName name="CDTK_tim">31.77</definedName>
    <definedName name="CDVAÄN_CHUYEÅN">#REF!</definedName>
    <definedName name="CDVC">#REF!</definedName>
    <definedName name="cf" localSheetId="1">BlankMacro1</definedName>
    <definedName name="cf">BlankMacro1</definedName>
    <definedName name="cfk" localSheetId="1">#REF!</definedName>
    <definedName name="cfk">#REF!</definedName>
    <definedName name="CH" localSheetId="1">#REF!</definedName>
    <definedName name="CH">#REF!</definedName>
    <definedName name="chang1pm" localSheetId="1">#REF!</definedName>
    <definedName name="chang1pm">#REF!</definedName>
    <definedName name="chang3pm">#REF!</definedName>
    <definedName name="changht">#REF!</definedName>
    <definedName name="changHTDL">#REF!</definedName>
    <definedName name="changHTH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i_tieát_phi">#REF!</definedName>
    <definedName name="chi_tiÕt_vËt_liÖu___nh_n_c_ng___m_y_thi_c_ng">#REF!</definedName>
    <definedName name="chialuong">#REF!</definedName>
    <definedName name="chie" localSheetId="1">BlankMacro1</definedName>
    <definedName name="chie">BlankMacro1</definedName>
    <definedName name="Chiettinh" localSheetId="1" hidden="1">{"'Sheet1'!$L$16"}</definedName>
    <definedName name="Chiettinh" hidden="1">{"'Sheet1'!$L$16"}</definedName>
    <definedName name="chilk" localSheetId="1" hidden="1">{"'Sheet1'!$L$16"}</definedName>
    <definedName name="chilk" hidden="1">{"'Sheet1'!$L$16"}</definedName>
    <definedName name="ChiPhiChung">#REF!</definedName>
    <definedName name="chitietbgiang2" localSheetId="1" hidden="1">{"'Sheet1'!$L$16"}</definedName>
    <definedName name="chitietbgiang2" hidden="1">{"'Sheet1'!$L$16"}</definedName>
    <definedName name="chk">#REF!</definedName>
    <definedName name="chl" localSheetId="1" hidden="1">{"'Sheet1'!$L$16"}</definedName>
    <definedName name="chl" hidden="1">{"'Sheet1'!$L$16"}</definedName>
    <definedName name="chon">#REF!</definedName>
    <definedName name="chon1">#REF!</definedName>
    <definedName name="chon2">#REF!</definedName>
    <definedName name="chon3">#REF!</definedName>
    <definedName name="chudautu">#REF!</definedName>
    <definedName name="chung">66</definedName>
    <definedName name="CI_PTVT">#REF!</definedName>
    <definedName name="City">#REF!</definedName>
    <definedName name="CK">#REF!</definedName>
    <definedName name="ckn">#REF!</definedName>
    <definedName name="ckna">#REF!</definedName>
    <definedName name="CL">#REF!</definedName>
    <definedName name="CLECH_0.4">#REF!</definedName>
    <definedName name="CLGia">#REF!</definedName>
    <definedName name="CLVC3">0.1</definedName>
    <definedName name="CLVC35">#REF!</definedName>
    <definedName name="CLVCTB">#REF!</definedName>
    <definedName name="clvl">#REF!</definedName>
    <definedName name="cm">#REF!</definedName>
    <definedName name="cn">#REF!</definedName>
    <definedName name="CNC">#REF!</definedName>
    <definedName name="CND">#REF!</definedName>
    <definedName name="CNG">#REF!</definedName>
    <definedName name="Co">#REF!</definedName>
    <definedName name="co.">#REF!</definedName>
    <definedName name="co..">#REF!</definedName>
    <definedName name="co_cau_ktqd" hidden="1">#N/A</definedName>
    <definedName name="co_cau_ktqd_1">"#REF!"</definedName>
    <definedName name="coc">#REF!</definedName>
    <definedName name="Coc_60" localSheetId="1" hidden="1">{"'Sheet1'!$L$16"}</definedName>
    <definedName name="Coc_60" hidden="1">{"'Sheet1'!$L$16"}</definedName>
    <definedName name="Coc_BTCT">#REF!</definedName>
    <definedName name="CoCauN" localSheetId="1" hidden="1">{"'Sheet1'!$L$16"}</definedName>
    <definedName name="CoCauN" hidden="1">{"'Sheet1'!$L$16"}</definedName>
    <definedName name="cocbtct">#REF!</definedName>
    <definedName name="cocot">#REF!</definedName>
    <definedName name="cocott">#REF!</definedName>
    <definedName name="coctre">#REF!</definedName>
    <definedName name="cocvt">#REF!</definedName>
    <definedName name="Code" hidden="1">#REF!</definedName>
    <definedName name="Cöï_ly_vaän_chuyeãn">#REF!</definedName>
    <definedName name="CÖÏ_LY_VAÄN_CHUYEÅN">#REF!</definedName>
    <definedName name="Comm" localSheetId="1">BlankMacro1</definedName>
    <definedName name="Comm">BlankMacro1</definedName>
    <definedName name="COMMON" localSheetId="1">#REF!</definedName>
    <definedName name="COMMON">#REF!</definedName>
    <definedName name="comong" localSheetId="1">#REF!</definedName>
    <definedName name="comong">#REF!</definedName>
    <definedName name="Company" localSheetId="1">#REF!</definedName>
    <definedName name="Company">#REF!</definedName>
    <definedName name="CON_DUCT">#REF!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Vattu">#REF!</definedName>
    <definedName name="conroom">#REF!</definedName>
    <definedName name="CONST_EQ">#REF!</definedName>
    <definedName name="CONT">#REF!</definedName>
    <definedName name="Content1" localSheetId="1">ErrorHandler_1</definedName>
    <definedName name="Content1">ErrorHandler_1</definedName>
    <definedName name="Continue" localSheetId="1">#REF!</definedName>
    <definedName name="Continue">#REF!</definedName>
    <definedName name="Cost" localSheetId="1">#REF!</definedName>
    <definedName name="Cost">#REF!</definedName>
    <definedName name="COT" localSheetId="1">#REF!</definedName>
    <definedName name="COT">#REF!</definedName>
    <definedName name="cot7.5">#REF!</definedName>
    <definedName name="cot8.5">#REF!</definedName>
    <definedName name="cotdo">#REF!</definedName>
    <definedName name="CotM">#REF!</definedName>
    <definedName name="Cotsatma">9726</definedName>
    <definedName name="CotSau">#REF!</definedName>
    <definedName name="Cotthepma">9726</definedName>
    <definedName name="cottra">#REF!</definedName>
    <definedName name="cottron">#REF!</definedName>
    <definedName name="cotvuong">#REF!</definedName>
    <definedName name="COÙ">#REF!</definedName>
    <definedName name="Country">#REF!</definedName>
    <definedName name="COVER">#REF!</definedName>
    <definedName name="CP" hidden="1">#REF!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_SKC">#REF!</definedName>
    <definedName name="cpc">#REF!</definedName>
    <definedName name="cpdd1">#REF!</definedName>
    <definedName name="cpddhh">#REF!</definedName>
    <definedName name="cpk">#REF!</definedName>
    <definedName name="cpmtc">#REF!</definedName>
    <definedName name="cpnc">#REF!</definedName>
    <definedName name="cps">#REF!</definedName>
    <definedName name="CPTK">#REF!</definedName>
    <definedName name="cptt">#REF!</definedName>
    <definedName name="CPVC100">#REF!</definedName>
    <definedName name="CPVC35">#REF!</definedName>
    <definedName name="CPVCDN">#REF!</definedName>
    <definedName name="cpvl">#REF!</definedName>
    <definedName name="cr">#REF!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61">#REF!</definedName>
    <definedName name="CS_6S">#REF!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M10.1">#REF!</definedName>
    <definedName name="CT.M10.2">#REF!</definedName>
    <definedName name="CT.MDT">#REF!</definedName>
    <definedName name="CT_50">#REF!</definedName>
    <definedName name="CT_MCX">#REF!</definedName>
    <definedName name="ctbb">#REF!</definedName>
    <definedName name="CTCT1" localSheetId="1" hidden="1">{"'Sheet1'!$L$16"}</definedName>
    <definedName name="CTCT1" hidden="1">{"'Sheet1'!$L$16"}</definedName>
    <definedName name="ctdn9697">#REF!</definedName>
    <definedName name="CTHT">#REF!</definedName>
    <definedName name="ctiep">#REF!</definedName>
    <definedName name="CTIET">#REF!</definedName>
    <definedName name="ctmai">#REF!</definedName>
    <definedName name="ctong">#REF!</definedName>
    <definedName name="CTRAM">#REF!</definedName>
    <definedName name="ctre">#REF!</definedName>
    <definedName name="CTY_TNHH_SX_TM__NHÖ_QUYEÀN">#N/A</definedName>
    <definedName name="cu">#REF!</definedName>
    <definedName name="CU_LY">#REF!</definedName>
    <definedName name="CU_LY_VAN_CHUYEN_GIA_QUYEN">#REF!</definedName>
    <definedName name="CU_LY_VAN_CHUYEN_THU_CONG">#REF!</definedName>
    <definedName name="cu_ly1">#REF!</definedName>
    <definedName name="cui">#REF!</definedName>
    <definedName name="CuLy">#REF!</definedName>
    <definedName name="CuLy_Q">#REF!</definedName>
    <definedName name="cun">#REF!</definedName>
    <definedName name="cuoc_vc">#REF!</definedName>
    <definedName name="cuoc_vc1">#REF!</definedName>
    <definedName name="CuocVC">#REF!</definedName>
    <definedName name="CURRENCY">#REF!</definedName>
    <definedName name="cutback">#REF!</definedName>
    <definedName name="cv">[6]gvl!$N$17</definedName>
    <definedName name="CV.M10.1">#REF!</definedName>
    <definedName name="CV.M10.2">#REF!</definedName>
    <definedName name="CV.MDT">#REF!</definedName>
    <definedName name="cvc">#REF!</definedName>
    <definedName name="CVC_Q">#REF!</definedName>
    <definedName name="cx">#REF!</definedName>
    <definedName name="Cy">#REF!</definedName>
    <definedName name="Cz">#REF!</definedName>
    <definedName name="d" localSheetId="1" hidden="1">{"'Sheet1'!$L$16"}</definedName>
    <definedName name="d" hidden="1">{"'Sheet1'!$L$16"}</definedName>
    <definedName name="Ð" localSheetId="1">BlankMacro1</definedName>
    <definedName name="Ð">BlankMacro1</definedName>
    <definedName name="d." localSheetId="1">#REF!</definedName>
    <definedName name="d.">#REF!</definedName>
    <definedName name="D.M10.1a" localSheetId="1">#REF!</definedName>
    <definedName name="D.M10.1a">#REF!</definedName>
    <definedName name="D.M10.1b" localSheetId="1">#REF!</definedName>
    <definedName name="D.M10.1b">#REF!</definedName>
    <definedName name="D.M10.2a">#REF!</definedName>
    <definedName name="D.M10.2b">#REF!</definedName>
    <definedName name="D.MDTa">#REF!</definedName>
    <definedName name="D.MDTb">#REF!</definedName>
    <definedName name="d_">#REF!</definedName>
    <definedName name="D_7101A_B">#REF!</definedName>
    <definedName name="D_n">#REF!</definedName>
    <definedName name="d0.5">#REF!</definedName>
    <definedName name="d1.">#REF!</definedName>
    <definedName name="d1.2">#REF!</definedName>
    <definedName name="d1_">#REF!</definedName>
    <definedName name="d2.">#REF!</definedName>
    <definedName name="d2.4">#REF!</definedName>
    <definedName name="d2_">#REF!</definedName>
    <definedName name="d3.">#REF!</definedName>
    <definedName name="d3_">#REF!</definedName>
    <definedName name="d4.6">#REF!</definedName>
    <definedName name="d6.8">#REF!</definedName>
    <definedName name="da_hoc_xay">#REF!</definedName>
    <definedName name="da05.1">#REF!</definedName>
    <definedName name="da1.2">#REF!</definedName>
    <definedName name="da1x1">#REF!</definedName>
    <definedName name="da1x2">#REF!</definedName>
    <definedName name="da1x22">#REF!</definedName>
    <definedName name="da1x23">#REF!</definedName>
    <definedName name="da1x24">#REF!</definedName>
    <definedName name="da1x25">#REF!</definedName>
    <definedName name="da2.4">#REF!</definedName>
    <definedName name="da4.6">#REF!</definedName>
    <definedName name="DACAN">#REF!</definedName>
    <definedName name="dahoc">#REF!</definedName>
    <definedName name="dam">78000</definedName>
    <definedName name="dam_24">#REF!</definedName>
    <definedName name="dam_cau_BTCT">#REF!</definedName>
    <definedName name="damban0.4">#REF!</definedName>
    <definedName name="damban0.6">#REF!</definedName>
    <definedName name="damban0.8">#REF!</definedName>
    <definedName name="damban1kw">#REF!</definedName>
    <definedName name="dambaoGT">#REF!</definedName>
    <definedName name="damcanh1">#REF!</definedName>
    <definedName name="damchancuu5.5">#REF!</definedName>
    <definedName name="damchancuu9">#REF!</definedName>
    <definedName name="damcoc60">#REF!</definedName>
    <definedName name="damcoc80">#REF!</definedName>
    <definedName name="damdui1.5">#REF!</definedName>
    <definedName name="DamNgang">#REF!</definedName>
    <definedName name="damrung15">#REF!</definedName>
    <definedName name="damrung18">#REF!</definedName>
    <definedName name="damrung8">#REF!</definedName>
    <definedName name="damtay60">#REF!</definedName>
    <definedName name="damtay80">#REF!</definedName>
    <definedName name="Dan_dung">#REF!</definedName>
    <definedName name="danducsan">#REF!</definedName>
    <definedName name="Dang" hidden="1">#REF!</definedName>
    <definedName name="DANHMUC_NVL">#REF!</definedName>
    <definedName name="DANHMUC_TP">#REF!</definedName>
    <definedName name="dao">#REF!</definedName>
    <definedName name="dao_dap_dat">#REF!</definedName>
    <definedName name="dao0.65">#REF!</definedName>
    <definedName name="dao1.0">#REF!</definedName>
    <definedName name="dap">#REF!</definedName>
    <definedName name="DAT">#REF!</definedName>
    <definedName name="DATA">#REF!</definedName>
    <definedName name="DATA_DATA2_List">#REF!</definedName>
    <definedName name="data1" hidden="1">#REF!</definedName>
    <definedName name="Data11">#REF!</definedName>
    <definedName name="data2" hidden="1">#REF!</definedName>
    <definedName name="data3" hidden="1">#REF!</definedName>
    <definedName name="Data41">#REF!</definedName>
    <definedName name="data5">#REF!</definedName>
    <definedName name="data6">#REF!</definedName>
    <definedName name="data7">#REF!</definedName>
    <definedName name="data8">#REF!</definedName>
    <definedName name="_xlnm.Database">#REF!</definedName>
    <definedName name="DataFilter" localSheetId="1">[7]!DataFilter</definedName>
    <definedName name="DataFilter">[8]!DataFilter</definedName>
    <definedName name="DataSort" localSheetId="1">[7]!DataSort</definedName>
    <definedName name="DataSort">[8]!DataSort</definedName>
    <definedName name="DATATKDT" localSheetId="1">#REF!</definedName>
    <definedName name="DATATKDT">#REF!</definedName>
    <definedName name="DATDAO" localSheetId="1">#REF!</definedName>
    <definedName name="DATDAO">#REF!</definedName>
    <definedName name="datdo">#REF!</definedName>
    <definedName name="dathai">#REF!</definedName>
    <definedName name="datnen">#REF!</definedName>
    <definedName name="day">#REF!</definedName>
    <definedName name="dayccham">#REF!</definedName>
    <definedName name="daydien">#REF!</definedName>
    <definedName name="dayno">#REF!</definedName>
    <definedName name="dba">#REF!</definedName>
    <definedName name="dban">#REF!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s">#REF!</definedName>
    <definedName name="dc">#REF!</definedName>
    <definedName name="dche">#REF!</definedName>
    <definedName name="DCL_22">12117600</definedName>
    <definedName name="DCL_35">25490000</definedName>
    <definedName name="dcp">#REF!</definedName>
    <definedName name="dct">#REF!</definedName>
    <definedName name="DD">#REF!</definedName>
    <definedName name="dđ" localSheetId="1" hidden="1">{"'Sheet1'!$L$16"}</definedName>
    <definedName name="dđ" hidden="1">{"'Sheet1'!$L$16"}</definedName>
    <definedName name="DD.2002">#REF!</definedName>
    <definedName name="DD.T1">#REF!</definedName>
    <definedName name="DD.T2">#REF!</definedName>
    <definedName name="DD.T3">#REF!</definedName>
    <definedName name="DD.T4">#REF!</definedName>
    <definedName name="DD.T5">#REF!</definedName>
    <definedName name="DD.T6">#REF!</definedName>
    <definedName name="dd1x2">[6]gvl!$N$9</definedName>
    <definedName name="dd4x6">#REF!</definedName>
    <definedName name="ddam">#REF!</definedName>
    <definedName name="dday">#REF!</definedName>
    <definedName name="dddem">0.1</definedName>
    <definedName name="dden">#REF!</definedName>
    <definedName name="DDHT">#REF!</definedName>
    <definedName name="ddia">#REF!</definedName>
    <definedName name="DDK">#REF!</definedName>
    <definedName name="de">#REF!</definedName>
    <definedName name="de_">#REF!</definedName>
    <definedName name="Delta">#REF!</definedName>
    <definedName name="DEMI1">#N/A</definedName>
    <definedName name="DEMI2">#N/A</definedName>
    <definedName name="demunc">#REF!</definedName>
    <definedName name="den_bu">#REF!</definedName>
    <definedName name="denbu">#REF!</definedName>
    <definedName name="DenBuGiaiPhong">#REF!</definedName>
    <definedName name="DenDK" localSheetId="1" hidden="1">{"'Sheet1'!$L$16"}</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W">#REF!</definedName>
    <definedName name="df">#REF!</definedName>
    <definedName name="dfd">#REF!</definedName>
    <definedName name="DFext">#REF!</definedName>
    <definedName name="dfg" localSheetId="1" hidden="1">{"'Sheet1'!$L$16"}</definedName>
    <definedName name="dfg" hidden="1">{"'Sheet1'!$L$16"}</definedName>
    <definedName name="DFSDF" localSheetId="1" hidden="1">{"'Sheet1'!$L$16"}</definedName>
    <definedName name="DFSDF" hidden="1">{"'Sheet1'!$L$16"}</definedName>
    <definedName name="DFvext">#REF!</definedName>
    <definedName name="dfvssd" hidden="1">#REF!</definedName>
    <definedName name="dg">#REF!</definedName>
    <definedName name="dg_5cau">#REF!</definedName>
    <definedName name="DG_M_C_X">#REF!</definedName>
    <definedName name="dgbdII">#REF!</definedName>
    <definedName name="dgc">#REF!</definedName>
    <definedName name="DGCT_T.Quy_P.Thuy_Q">#REF!</definedName>
    <definedName name="DGCT_TRAUQUYPHUTHUY_HN">#REF!</definedName>
    <definedName name="DGCTI592">#REF!</definedName>
    <definedName name="dgctp2" localSheetId="1" hidden="1">{"'Sheet1'!$L$16"}</definedName>
    <definedName name="dgctp2" hidden="1">{"'Sheet1'!$L$16"}</definedName>
    <definedName name="dgd">#REF!</definedName>
    <definedName name="dghp">#REF!</definedName>
    <definedName name="DGIA">#REF!</definedName>
    <definedName name="DGIA2">#REF!</definedName>
    <definedName name="DGiaDZ">#REF!</definedName>
    <definedName name="DGiaNCTr">#REF!</definedName>
    <definedName name="DGiaTBA">#REF!</definedName>
    <definedName name="DGiaTr">#REF!</definedName>
    <definedName name="DGNC">#REF!</definedName>
    <definedName name="dgqndn">#REF!</definedName>
    <definedName name="dgthss3">#REF!</definedName>
    <definedName name="DGTV">#REF!</definedName>
    <definedName name="dgvl">#REF!</definedName>
    <definedName name="DGVT">#REF!</definedName>
    <definedName name="DGVtu">#REF!</definedName>
    <definedName name="DGVUA">#REF!</definedName>
    <definedName name="DGXDTT">#REF!</definedName>
    <definedName name="dh">#REF!</definedName>
    <definedName name="dhb">#REF!</definedName>
    <definedName name="dhoc">#REF!</definedName>
    <definedName name="dhom">#REF!</definedName>
    <definedName name="dien" localSheetId="1" hidden="1">{"'Sheet1'!$L$16"}</definedName>
    <definedName name="dien" hidden="1">{"'Sheet1'!$L$16"}</definedName>
    <definedName name="dientichck">#REF!</definedName>
    <definedName name="dim">#REF!</definedName>
    <definedName name="dinh2">#REF!</definedName>
    <definedName name="Dinhmuc">#REF!</definedName>
    <definedName name="dis_s">#REF!</definedName>
    <definedName name="Discount" hidden="1">#REF!</definedName>
    <definedName name="display_area_2" hidden="1">#REF!</definedName>
    <definedName name="dk">#REF!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CC">#REF!</definedName>
    <definedName name="DM">#REF!</definedName>
    <definedName name="dm56bxd">#REF!</definedName>
    <definedName name="dmat">#REF!</definedName>
    <definedName name="dmh">#REF!</definedName>
    <definedName name="dmoi">#REF!</definedName>
    <definedName name="DN">#REF!</definedName>
    <definedName name="DNNN">#REF!</definedName>
    <definedName name="DÑt45x4">#REF!</definedName>
    <definedName name="Do.dang.2001">#REF!</definedName>
    <definedName name="Do.dang.31.10">#REF!</definedName>
    <definedName name="doan1">#REF!</definedName>
    <definedName name="doan2">#REF!</definedName>
    <definedName name="doan3">#REF!</definedName>
    <definedName name="doan4">#REF!</definedName>
    <definedName name="doan5">#REF!</definedName>
    <definedName name="doan6">#REF!</definedName>
    <definedName name="dobt">#REF!</definedName>
    <definedName name="Doc">#REF!</definedName>
    <definedName name="docdoc">0.03125</definedName>
    <definedName name="Document_array" localSheetId="1">{"Book1"}</definedName>
    <definedName name="Document_array">{"Book1"}</definedName>
    <definedName name="Documents_array">#REF!</definedName>
    <definedName name="Doku">#REF!</definedName>
    <definedName name="Domgia4">#REF!</definedName>
    <definedName name="Don.gia">#REF!</definedName>
    <definedName name="DON_GIA_3282">#REF!</definedName>
    <definedName name="DON_GIA_3283">#REF!</definedName>
    <definedName name="DON_GIA_3285">#REF!</definedName>
    <definedName name="DON_GIA_VAN_CHUYEN_36">#REF!</definedName>
    <definedName name="Dong_coc">#REF!</definedName>
    <definedName name="dongia">#REF!</definedName>
    <definedName name="Dongia2">#REF!</definedName>
    <definedName name="Dongia3">#REF!</definedName>
    <definedName name="Dongia4">#REF!</definedName>
    <definedName name="Dongia5">#REF!</definedName>
    <definedName name="Dongia6">#REF!</definedName>
    <definedName name="Dot" localSheetId="1" hidden="1">{"'Sheet1'!$L$16"}</definedName>
    <definedName name="Dot" hidden="1">{"'Sheet1'!$L$16"}</definedName>
    <definedName name="dotcong">1</definedName>
    <definedName name="DPHT250">#REF!</definedName>
    <definedName name="DPHT350">#REF!</definedName>
    <definedName name="DPHT50">#REF!</definedName>
    <definedName name="dps">#REF!</definedName>
    <definedName name="drf" hidden="1">#REF!</definedName>
    <definedName name="drn">#REF!</definedName>
    <definedName name="Drop1">"Drop Down 3"</definedName>
    <definedName name="dry..">#REF!</definedName>
    <definedName name="ds" localSheetId="1" hidden="1">{#N/A,#N/A,FALSE,"Chi tiÆt"}</definedName>
    <definedName name="ds" hidden="1">{#N/A,#N/A,FALSE,"Chi tiÆt"}</definedName>
    <definedName name="ds_">#REF!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c">#REF!</definedName>
    <definedName name="dsc_">#REF!</definedName>
    <definedName name="dsf">#REF!</definedName>
    <definedName name="dsfsd" hidden="1">#REF!</definedName>
    <definedName name="dsh" hidden="1">#REF!</definedName>
    <definedName name="DSPK1p1nc">#REF!</definedName>
    <definedName name="DSPK1p1vl">#REF!</definedName>
    <definedName name="DSPK1pm">#REF!</definedName>
    <definedName name="DSPK1pnc">#REF!</definedName>
    <definedName name="DSPK1pvl">#REF!</definedName>
    <definedName name="DSPK3pct">#REF!</definedName>
    <definedName name="DSPK3pm">#REF!</definedName>
    <definedName name="DSPKhtdl">#REF!</definedName>
    <definedName name="DSPKhthh">#REF!</definedName>
    <definedName name="DSTD_Clear" localSheetId="1">[0]!f92F56</definedName>
    <definedName name="DSTD_Clear">[0]!f92F56</definedName>
    <definedName name="DSUMDATA" localSheetId="1">#REF!</definedName>
    <definedName name="DSUMDATA">#REF!</definedName>
    <definedName name="DSVN" localSheetId="1">#REF!</definedName>
    <definedName name="DSVN">#REF!</definedName>
    <definedName name="dt">#REF!</definedName>
    <definedName name="DT_SKC">#REF!</definedName>
    <definedName name="DT_VKHNN">#REF!</definedName>
    <definedName name="DTCTANG_BD">#REF!</definedName>
    <definedName name="DTCTANG_HT_BD">#REF!</definedName>
    <definedName name="DTCTANG_HT_KT">#REF!</definedName>
    <definedName name="DTCTANG_KT">#REF!</definedName>
    <definedName name="dtdt">#REF!</definedName>
    <definedName name="dthaihh">#REF!</definedName>
    <definedName name="dtich1">#REF!</definedName>
    <definedName name="dtich2">#REF!</definedName>
    <definedName name="dtich3">#REF!</definedName>
    <definedName name="dtich4">#REF!</definedName>
    <definedName name="dtich5">#REF!</definedName>
    <definedName name="dtich6">#REF!</definedName>
    <definedName name="DU_TOAN_CHI_TIET_CONG_TO">#REF!</definedName>
    <definedName name="DU_TOAN_CHI_TIET_DZ22KV">#REF!</definedName>
    <definedName name="DU_TOAN_CHI_TIET_KHO_BAI">#REF!</definedName>
    <definedName name="dui">#REF!</definedName>
    <definedName name="dung" localSheetId="1" hidden="1">{"'Sheet1'!$L$16"}</definedName>
    <definedName name="dung" hidden="1">{"'Sheet1'!$L$16"}</definedName>
    <definedName name="duoi">#REF!</definedName>
    <definedName name="Duong_dau_cau">#REF!</definedName>
    <definedName name="Duongnaco" localSheetId="1" hidden="1">{"'Sheet1'!$L$16"}</definedName>
    <definedName name="Duongnaco" hidden="1">{"'Sheet1'!$L$16"}</definedName>
    <definedName name="duongvt" localSheetId="1" hidden="1">{"'Sheet1'!$L$16"}</definedName>
    <definedName name="duongvt" hidden="1">{"'Sheet1'!$L$16"}</definedName>
    <definedName name="DuphongBCT" localSheetId="1">'[3]BANCO (3)'!$K$128</definedName>
    <definedName name="DuphongBCT">'[4]BANCO (3)'!$K$128</definedName>
    <definedName name="DuphongBGD">#REF!</definedName>
    <definedName name="DuphongBNG" localSheetId="1">'[3]BANCO (3)'!$K$126</definedName>
    <definedName name="DuphongBNG">'[4]BANCO (3)'!$K$126</definedName>
    <definedName name="DuphongBNV">#REF!</definedName>
    <definedName name="DuphongBQP" localSheetId="1">'[3]BANCO (3)'!$K$125</definedName>
    <definedName name="DuphongBQP">'[4]BANCO (3)'!$K$125</definedName>
    <definedName name="DuphongBTP">#REF!</definedName>
    <definedName name="DuphongCNCHL">#REF!</definedName>
    <definedName name="DuphongDHQGHN">#REF!</definedName>
    <definedName name="DuphongDSVN">#REF!</definedName>
    <definedName name="DuphongHCTD">#REF!</definedName>
    <definedName name="DuphongHVCT">#REF!</definedName>
    <definedName name="DuphongLVH">#REF!</definedName>
    <definedName name="DuphongNHCS">#REF!</definedName>
    <definedName name="DuphongNHNN">#REF!</definedName>
    <definedName name="DuphongNHPT">#REF!</definedName>
    <definedName name="DuphongVKS" localSheetId="1">'[9]BANCO (2)'!$F$123</definedName>
    <definedName name="DuphongVKS">'[10]BANCO (2)'!$F$123</definedName>
    <definedName name="DutoanDongmo">#REF!</definedName>
    <definedName name="dvgfsgdsdg" hidden="1">#REF!</definedName>
    <definedName name="DYÕ">#REF!</definedName>
    <definedName name="e">#REF!</definedName>
    <definedName name="E.chandoc">8.875</definedName>
    <definedName name="E.PC">10.438</definedName>
    <definedName name="E.PVI">12</definedName>
    <definedName name="Ea">2100000</definedName>
    <definedName name="Eb">240000</definedName>
    <definedName name="Ebdam">#REF!</definedName>
    <definedName name="Ec_">#REF!</definedName>
    <definedName name="Ecoc">#REF!</definedName>
    <definedName name="Ecot1">#REF!</definedName>
    <definedName name="eee">#REF!</definedName>
    <definedName name="EI">#REF!</definedName>
    <definedName name="elan">#REF!</definedName>
    <definedName name="Email">#REF!</definedName>
    <definedName name="emb">#REF!</definedName>
    <definedName name="En">240000</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p">#REF!</definedName>
    <definedName name="epsilon">#REF!</definedName>
    <definedName name="epsilond">#REF!</definedName>
    <definedName name="EQP">#REF!</definedName>
    <definedName name="Es">#REF!</definedName>
    <definedName name="Es_">#REF!</definedName>
    <definedName name="Est._Vol">#REF!</definedName>
    <definedName name="eta">#REF!</definedName>
    <definedName name="etad">#REF!</definedName>
    <definedName name="ex">#REF!</definedName>
    <definedName name="EXC">#REF!</definedName>
    <definedName name="EXCH">#REF!</definedName>
    <definedName name="EXPORT">#REF!</definedName>
    <definedName name="_xlnm.Extract">#REF!</definedName>
    <definedName name="ey">#REF!</definedName>
    <definedName name="f">#REF!</definedName>
    <definedName name="f_cs">#REF!</definedName>
    <definedName name="F20B86">#REF!</definedName>
    <definedName name="f82E46">#REF!</definedName>
    <definedName name="faasdf" hidden="1">#REF!</definedName>
    <definedName name="FACTOR">#REF!</definedName>
    <definedName name="factor_g">#REF!</definedName>
    <definedName name="Fax">#REF!</definedName>
    <definedName name="Fay">#REF!</definedName>
    <definedName name="fc_">#REF!</definedName>
    <definedName name="FC5_total">#REF!</definedName>
    <definedName name="FC6_total">#REF!</definedName>
    <definedName name="fci">#REF!</definedName>
    <definedName name="Fcoc">#REF!</definedName>
    <definedName name="FCode" hidden="1">#REF!</definedName>
    <definedName name="fcs">#REF!</definedName>
    <definedName name="fD">#REF!</definedName>
    <definedName name="Fdam">#REF!</definedName>
    <definedName name="Fdaymong">#REF!</definedName>
    <definedName name="fdfsf" localSheetId="1" hidden="1">{#N/A,#N/A,FALSE,"Chi tiÆt"}</definedName>
    <definedName name="fdfsf" hidden="1">{#N/A,#N/A,FALSE,"Chi tiÆt"}</definedName>
    <definedName name="Fe">#REF!</definedName>
    <definedName name="ff">#REF!</definedName>
    <definedName name="fff" localSheetId="1" hidden="1">{"'Sheet1'!$L$16"}</definedName>
    <definedName name="fff" hidden="1">{"'Sheet1'!$L$16"}</definedName>
    <definedName name="fghghgh">#REF!</definedName>
    <definedName name="fgn" localSheetId="1" hidden="1">{"'Sheet1'!$L$16"}</definedName>
    <definedName name="fgn" hidden="1">{"'Sheet1'!$L$16"}</definedName>
    <definedName name="Fi">#REF!</definedName>
    <definedName name="FI_12">4820</definedName>
    <definedName name="FIL">#REF!</definedName>
    <definedName name="FILE">#REF!</definedName>
    <definedName name="FIT" localSheetId="1">BlankMacro1</definedName>
    <definedName name="FIT">BlankMacro1</definedName>
    <definedName name="FITT2" localSheetId="1">BlankMacro1</definedName>
    <definedName name="FITT2">BlankMacro1</definedName>
    <definedName name="FITTING2" localSheetId="1">BlankMacro1</definedName>
    <definedName name="FITTING2">BlankMacro1</definedName>
    <definedName name="fjh" localSheetId="1">#REF!</definedName>
    <definedName name="fjh">#REF!</definedName>
    <definedName name="FL" localSheetId="1">#REF!</definedName>
    <definedName name="FL">#REF!</definedName>
    <definedName name="FLG" localSheetId="1">BlankMacro1</definedName>
    <definedName name="FLG">BlankMacro1</definedName>
    <definedName name="FO">#N/A</definedName>
    <definedName name="foo" localSheetId="1">ErrorHandler_1</definedName>
    <definedName name="foo">ErrorHandler_1</definedName>
    <definedName name="fpe" localSheetId="1">#REF!</definedName>
    <definedName name="fpe">#REF!</definedName>
    <definedName name="fpy" localSheetId="1">#REF!</definedName>
    <definedName name="fpy">#REF!</definedName>
    <definedName name="fr" localSheetId="1">#REF!</definedName>
    <definedName name="fr">#REF!</definedName>
    <definedName name="frame">#REF!</definedName>
    <definedName name="fs">#REF!</definedName>
    <definedName name="fsd" localSheetId="1" hidden="1">{"'Sheet1'!$L$16"}</definedName>
    <definedName name="fsd" hidden="1">{"'Sheet1'!$L$16"}</definedName>
    <definedName name="fsdfdsf" localSheetId="1" hidden="1">{"'Sheet1'!$L$16"}</definedName>
    <definedName name="fsdfdsf" hidden="1">{"'Sheet1'!$L$16"}</definedName>
    <definedName name="fse">#REF!</definedName>
    <definedName name="fso">#REF!</definedName>
    <definedName name="Ft">#REF!</definedName>
    <definedName name="fuji">#REF!</definedName>
    <definedName name="fv">#REF!</definedName>
    <definedName name="Fvn_fri">#REF!</definedName>
    <definedName name="fy">#REF!</definedName>
    <definedName name="fy_">#REF!</definedName>
    <definedName name="g" localSheetId="1" hidden="1">{"'Sheet1'!$L$16"}</definedName>
    <definedName name="g" hidden="1">{"'Sheet1'!$L$16"}</definedName>
    <definedName name="g_">#REF!</definedName>
    <definedName name="g_1">#REF!</definedName>
    <definedName name="G_2">#REF!</definedName>
    <definedName name="g_3">#REF!</definedName>
    <definedName name="G_ME">#REF!</definedName>
    <definedName name="Ga">#REF!</definedName>
    <definedName name="gach">#REF!</definedName>
    <definedName name="gachvo">#REF!</definedName>
    <definedName name="Gald">#REF!</definedName>
    <definedName name="Gamadam">#REF!</definedName>
    <definedName name="gas">#REF!</definedName>
    <definedName name="GBT">#REF!</definedName>
    <definedName name="GC">#REF!</definedName>
    <definedName name="gce">#REF!</definedName>
    <definedName name="gchi">#REF!</definedName>
    <definedName name="Gcpk">#REF!</definedName>
    <definedName name="gcs">#REF!</definedName>
    <definedName name="gd">#REF!</definedName>
    <definedName name="GDL">#REF!</definedName>
    <definedName name="gDst">#REF!</definedName>
    <definedName name="geff">#REF!</definedName>
    <definedName name="geo">#REF!</definedName>
    <definedName name="Gerät">#N/A</definedName>
    <definedName name="getrtertertert" localSheetId="1">BlankMacro1</definedName>
    <definedName name="getrtertertert">BlankMacro1</definedName>
    <definedName name="gfdgfd" localSheetId="1" hidden="1">{"'Sheet1'!$L$16"}</definedName>
    <definedName name="gfdgfd" hidden="1">{"'Sheet1'!$L$16"}</definedName>
    <definedName name="gg">#REF!</definedName>
    <definedName name="gggggggggggg" localSheetId="1" hidden="1">{"'Sheet1'!$L$16"}</definedName>
    <definedName name="gggggggggggg" hidden="1">{"'Sheet1'!$L$16"}</definedName>
    <definedName name="ggh" localSheetId="1" hidden="1">{"'Sheet1'!$L$16"}</definedName>
    <definedName name="ggh" hidden="1">{"'Sheet1'!$L$16"}</definedName>
    <definedName name="ghcgcfdhfg">#N/A</definedName>
    <definedName name="ghichu">#REF!</definedName>
    <definedName name="ghip">#REF!</definedName>
    <definedName name="Gi">#REF!</definedName>
    <definedName name="gia">#REF!</definedName>
    <definedName name="Gia_CT">#REF!</definedName>
    <definedName name="GIA_CU_LY_VAN_CHUYEN">#REF!</definedName>
    <definedName name="gia_den_bu">#REF!</definedName>
    <definedName name="gia_tien">#REF!</definedName>
    <definedName name="gia_tien_1">#REF!</definedName>
    <definedName name="gia_tien_2">#REF!</definedName>
    <definedName name="gia_tien_3">#REF!</definedName>
    <definedName name="gia_tien_BTN">#REF!</definedName>
    <definedName name="gia_tri_1BTN">#REF!</definedName>
    <definedName name="gia_tri_2BTN">#REF!</definedName>
    <definedName name="gia_tri_3BTN">#REF!</definedName>
    <definedName name="Gia_VT">#REF!</definedName>
    <definedName name="GIADNEO">#REF!</definedName>
    <definedName name="giam">#REF!</definedName>
    <definedName name="giatien">#REF!</definedName>
    <definedName name="GIAVL_TRALY">#REF!</definedName>
    <definedName name="GIAVLIEUTN">#REF!</definedName>
    <definedName name="GiaVtu">#REF!</definedName>
    <definedName name="Giocong">#REF!</definedName>
    <definedName name="gis">#REF!</definedName>
    <definedName name="gis150room">#REF!</definedName>
    <definedName name="gjh">#REF!</definedName>
    <definedName name="gkghk" hidden="1">#REF!</definedName>
    <definedName name="gkGTGT">#REF!</definedName>
    <definedName name="gl">#REF!</definedName>
    <definedName name="gl3p">#REF!</definedName>
    <definedName name="gld">#REF!</definedName>
    <definedName name="GLL">#REF!</definedName>
    <definedName name="gLst">#REF!</definedName>
    <definedName name="GMs">#REF!</definedName>
    <definedName name="GMSTC">#REF!</definedName>
    <definedName name="GNmd">#REF!</definedName>
    <definedName name="gntc">#REF!</definedName>
    <definedName name="GoBack" localSheetId="1">[7]Sheet1!GoBack</definedName>
    <definedName name="GoBack">[8]Sheet1!GoBack</definedName>
    <definedName name="Goc32x3" localSheetId="1">#REF!</definedName>
    <definedName name="Goc32x3">#REF!</definedName>
    <definedName name="Goc35x3" localSheetId="1">#REF!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nhom4">#REF!</definedName>
    <definedName name="govankhuon">#REF!</definedName>
    <definedName name="GPMB" localSheetId="1" hidden="1">{"Offgrid",#N/A,FALSE,"OFFGRID";"Region",#N/A,FALSE,"REGION";"Offgrid -2",#N/A,FALSE,"OFFGRID";"WTP",#N/A,FALSE,"WTP";"WTP -2",#N/A,FALSE,"WTP";"Project",#N/A,FALSE,"PROJECT";"Summary -2",#N/A,FALSE,"SUMMARY"}</definedName>
    <definedName name="GPMB" hidden="1">{"Offgrid",#N/A,FALSE,"OFFGRID";"Region",#N/A,FALSE,"REGION";"Offgrid -2",#N/A,FALSE,"OFFGRID";"WTP",#N/A,FALSE,"WTP";"WTP -2",#N/A,FALSE,"WTP";"Project",#N/A,FALSE,"PROJECT";"Summary -2",#N/A,FALSE,"SUMMARY"}</definedName>
    <definedName name="gps">#REF!</definedName>
    <definedName name="Gqlda">#REF!</definedName>
    <definedName name="gra" localSheetId="1" hidden="1">{"'Sheet1'!$L$16"}</definedName>
    <definedName name="gra" hidden="1">{"'Sheet1'!$L$16"}</definedName>
    <definedName name="grB">#REF!</definedName>
    <definedName name="gse">#REF!</definedName>
    <definedName name="gt">10%</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hep">1</definedName>
    <definedName name="GTRI">#REF!</definedName>
    <definedName name="gtst">#REF!</definedName>
    <definedName name="GTTB">#REF!</definedName>
    <definedName name="GTXL">#REF!</definedName>
    <definedName name="GTXL_1">#REF!</definedName>
    <definedName name="GTXL3">#REF!</definedName>
    <definedName name="GVL_LDT">#REF!</definedName>
    <definedName name="gWst">#REF!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 localSheetId="1" hidden="1">{"'Sheet1'!$L$16"}</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d">#REF!</definedName>
    <definedName name="H_THUCHTHH">#REF!</definedName>
    <definedName name="H_THUCTT">#REF!</definedName>
    <definedName name="h1t">#REF!</definedName>
    <definedName name="H21dai75">#REF!</definedName>
    <definedName name="H21dai9">#REF!</definedName>
    <definedName name="H22dai6">#REF!</definedName>
    <definedName name="H22dai75">#REF!</definedName>
    <definedName name="h2t">#REF!</definedName>
    <definedName name="h3t">#REF!</definedName>
    <definedName name="H43dai6">#REF!</definedName>
    <definedName name="H43dai75">#REF!</definedName>
    <definedName name="H43dai9">#REF!</definedName>
    <definedName name="H44dai6">#REF!</definedName>
    <definedName name="H44dai75">#REF!</definedName>
    <definedName name="H44dai9">#REF!</definedName>
    <definedName name="Ha">#REF!</definedName>
    <definedName name="Hà_Tĩnh">#REF!</definedName>
    <definedName name="hai">#REF!</definedName>
    <definedName name="Hải_Phòng">#REF!</definedName>
    <definedName name="hall1">#REF!</definedName>
    <definedName name="hall2">#REF!</definedName>
    <definedName name="handau10.2">#REF!</definedName>
    <definedName name="handau27.5">#REF!</definedName>
    <definedName name="handau4">#REF!</definedName>
    <definedName name="Hang_muc_khac">#REF!</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b">#REF!</definedName>
    <definedName name="hban">#REF!</definedName>
    <definedName name="HbHcOnOff">#REF!</definedName>
    <definedName name="HBTFF">#REF!</definedName>
    <definedName name="hcd">#REF!</definedName>
    <definedName name="HCM">#REF!</definedName>
    <definedName name="hct">#REF!</definedName>
    <definedName name="Hdao">0.3</definedName>
    <definedName name="Hdap">5.2</definedName>
    <definedName name="hdi">#REF!</definedName>
    <definedName name="HDVDT" hidden="1">#REF!</definedName>
    <definedName name="He">#REF!</definedName>
    <definedName name="HE_SO_KHO_KHAN_CANG_DAY">#REF!</definedName>
    <definedName name="Heä_soá_laép_xaø_H">1.7</definedName>
    <definedName name="heä_soá_sình_laày">#REF!</definedName>
    <definedName name="height">#REF!</definedName>
    <definedName name="Hello">#REF!</definedName>
    <definedName name="Heso" localSheetId="1">'[9]MT DPin (2)'!$BP$99</definedName>
    <definedName name="Heso">'[10]MT DPin (2)'!$BP$99</definedName>
    <definedName name="hesoC">#REF!</definedName>
    <definedName name="HeSoPhuPhi">#REF!</definedName>
    <definedName name="hfdsh" hidden="1">#REF!</definedName>
    <definedName name="HFFTRB">#REF!</definedName>
    <definedName name="HFFTSF">#REF!</definedName>
    <definedName name="HGLTB">#REF!</definedName>
    <definedName name="hh" localSheetId="1" hidden="1">{"'Sheet1'!$L$16"}</definedName>
    <definedName name="hh" hidden="1">{"'Sheet1'!$L$16"}</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TT">#REF!</definedName>
    <definedName name="HiddenRows" hidden="1">#REF!</definedName>
    <definedName name="hien">#REF!</definedName>
    <definedName name="Hinh_thuc">"bangtra"</definedName>
    <definedName name="HiÕu">#REF!</definedName>
    <definedName name="hjjkl" localSheetId="1" hidden="1">{"'Sheet1'!$L$16"}</definedName>
    <definedName name="hjjkl" hidden="1">{"'Sheet1'!$L$16"}</definedName>
    <definedName name="HM">#REF!</definedName>
    <definedName name="HMLK">#REF!</definedName>
    <definedName name="HMNAM">#REF!</definedName>
    <definedName name="HMÑK">#REF!</definedName>
    <definedName name="HMPS">#REF!</definedName>
    <definedName name="ho">#REF!</definedName>
    <definedName name="hoc">55000</definedName>
    <definedName name="HoI">#REF!</definedName>
    <definedName name="HoII">#REF!</definedName>
    <definedName name="HoIII">#REF!</definedName>
    <definedName name="holan">#REF!</definedName>
    <definedName name="HOME_MANP">#REF!</definedName>
    <definedName name="HOMEOFFICE_COST">#REF!</definedName>
    <definedName name="Hong" localSheetId="1" hidden="1">{"'Sheet1'!$L$16"}</definedName>
    <definedName name="Hong" hidden="1">{"'Sheet1'!$L$16"}</definedName>
    <definedName name="hoten">#REF!</definedName>
    <definedName name="hotrongcay">#REF!</definedName>
    <definedName name="Hoü_vaì_tãn">#REF!</definedName>
    <definedName name="hs">#REF!</definedName>
    <definedName name="hs_">#REF!</definedName>
    <definedName name="HS_may">#REF!</definedName>
    <definedName name="Hsc">#REF!</definedName>
    <definedName name="HSCG">#REF!</definedName>
    <definedName name="HSCT3">0.1</definedName>
    <definedName name="hsd">#REF!</definedName>
    <definedName name="hsdc">#REF!</definedName>
    <definedName name="hsdc1">#REF!</definedName>
    <definedName name="HSDN">2.5</definedName>
    <definedName name="HSFTRB">#REF!</definedName>
    <definedName name="HSGG">#REF!</definedName>
    <definedName name="HSHH">#REF!</definedName>
    <definedName name="HSHHUT">#REF!</definedName>
    <definedName name="hsk">#REF!</definedName>
    <definedName name="HSKK35">#REF!</definedName>
    <definedName name="HSLX">#REF!</definedName>
    <definedName name="HSLXH">1.7</definedName>
    <definedName name="HSLXP">#REF!</definedName>
    <definedName name="hsm">1.1289</definedName>
    <definedName name="hsn">0.5</definedName>
    <definedName name="hsnc_cau">2.5039</definedName>
    <definedName name="hsnc_cau2">1.626</definedName>
    <definedName name="hsnc_d">1.6356</definedName>
    <definedName name="hsnc_d2">1.6356</definedName>
    <definedName name="HSSL">#REF!</definedName>
    <definedName name="hßm4">#REF!</definedName>
    <definedName name="hstb">#REF!</definedName>
    <definedName name="hstdtk">#REF!</definedName>
    <definedName name="HSTH" localSheetId="1">'[3]BANCO (3)'!$K$122</definedName>
    <definedName name="HSTH">'[4]BANCO (3)'!$K$122</definedName>
    <definedName name="hsthep">#REF!</definedName>
    <definedName name="hsUd">#REF!</definedName>
    <definedName name="HSVC1">#REF!</definedName>
    <definedName name="HSVC2">#REF!</definedName>
    <definedName name="HSVC3">#REF!</definedName>
    <definedName name="hsvl">1</definedName>
    <definedName name="hsvl2">1</definedName>
    <definedName name="HT">#REF!</definedName>
    <definedName name="HTHH">#REF!</definedName>
    <definedName name="htlm" localSheetId="1" hidden="1">{"'Sheet1'!$L$16"}</definedName>
    <definedName name="htlm" hidden="1">{"'Sheet1'!$L$16"}</definedName>
    <definedName name="HTML_CodePage" hidden="1">950</definedName>
    <definedName name="HTML_Control" localSheetId="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T" localSheetId="1" hidden="1">{"'Sheet1'!$L$16"}</definedName>
    <definedName name="HTMT" hidden="1">{"'Sheet1'!$L$16"}</definedName>
    <definedName name="HTMT1" localSheetId="1" hidden="1">{#N/A,#N/A,FALSE,"Sheet1"}</definedName>
    <definedName name="HTMT1" hidden="1">{#N/A,#N/A,FALSE,"Sheet1"}</definedName>
    <definedName name="HTNC">#REF!</definedName>
    <definedName name="htrhrt" localSheetId="1" hidden="1">{"'Sheet1'!$L$16"}</definedName>
    <definedName name="htrhrt" hidden="1">{"'Sheet1'!$L$16"}</definedName>
    <definedName name="HTVC">#REF!</definedName>
    <definedName name="HTVL">#REF!</definedName>
    <definedName name="hu" localSheetId="1" hidden="1">{"'Sheet1'!$L$16"}</definedName>
    <definedName name="hu" hidden="1">{"'Sheet1'!$L$16"}</definedName>
    <definedName name="HUB">#REF!</definedName>
    <definedName name="hui" localSheetId="1" hidden="1">{"'Sheet1'!$L$16"}</definedName>
    <definedName name="hui" hidden="1">{"'Sheet1'!$L$16"}</definedName>
    <definedName name="hung">#REF!</definedName>
    <definedName name="HUU" localSheetId="1" hidden="1">{"'Sheet1'!$L$16"}</definedName>
    <definedName name="HUU" hidden="1">{"'Sheet1'!$L$16"}</definedName>
    <definedName name="huy" localSheetId="1" hidden="1">{"'Sheet1'!$L$16"}</definedName>
    <definedName name="huy" hidden="1">{"'Sheet1'!$L$16"}</definedName>
    <definedName name="huynh" hidden="1">#REF!</definedName>
    <definedName name="HV">#N/A</definedName>
    <definedName name="hvac">#REF!</definedName>
    <definedName name="hvacctr">#REF!</definedName>
    <definedName name="hvacgis">#REF!</definedName>
    <definedName name="hvacgis4">#REF!</definedName>
    <definedName name="hvc">#REF!</definedName>
    <definedName name="hx">#REF!</definedName>
    <definedName name="I">#REF!</definedName>
    <definedName name="Ì">#REF!</definedName>
    <definedName name="I_A">#REF!</definedName>
    <definedName name="I_B">#REF!</definedName>
    <definedName name="I_c">#REF!</definedName>
    <definedName name="I_p">#REF!</definedName>
    <definedName name="i0">#REF!</definedName>
    <definedName name="Ic">#REF!</definedName>
    <definedName name="Icoc">#REF!</definedName>
    <definedName name="id">#REF!</definedName>
    <definedName name="IDLAB_COST">#REF!</definedName>
    <definedName name="Ig">#REF!</definedName>
    <definedName name="ii">#REF!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D_LAB">#REF!</definedName>
    <definedName name="INDMANP">#REF!</definedName>
    <definedName name="INPUT">#REF!</definedName>
    <definedName name="INPUT1">#REF!</definedName>
    <definedName name="Ip">#REF!</definedName>
    <definedName name="IST">#REF!</definedName>
    <definedName name="ITEM">#REF!</definedName>
    <definedName name="Iv">#REF!</definedName>
    <definedName name="ixy">#REF!</definedName>
    <definedName name="j" localSheetId="1" hidden="1">{"'Sheet1'!$L$16"}</definedName>
    <definedName name="j" hidden="1">{"'Sheet1'!$L$16"}</definedName>
    <definedName name="j356C8">#REF!</definedName>
    <definedName name="J81j81">#REF!</definedName>
    <definedName name="jhnjnn">#REF!</definedName>
    <definedName name="jkghj">#REF!</definedName>
    <definedName name="jrjthkghdkg" hidden="1">#REF!</definedName>
    <definedName name="Jxdam">#REF!</definedName>
    <definedName name="Jydam">#REF!</definedName>
    <definedName name="k" localSheetId="1" hidden="1">{"'Sheet1'!$L$16"}</definedName>
    <definedName name="k" hidden="1">{"'Sheet1'!$L$16"}</definedName>
    <definedName name="k_">#REF!</definedName>
    <definedName name="k2b">#REF!</definedName>
    <definedName name="KA">#REF!</definedName>
    <definedName name="KAE">#REF!</definedName>
    <definedName name="KAS">#REF!</definedName>
    <definedName name="kc">#REF!</definedName>
    <definedName name="kcg">#REF!</definedName>
    <definedName name="kcong">#REF!</definedName>
    <definedName name="kdien">#REF!</definedName>
    <definedName name="KE_HOACH_VON_PHU_THU">#REF!</definedName>
    <definedName name="KEHOACH2016" localSheetId="1">[11]NSĐP!$O$7:$O$184</definedName>
    <definedName name="KEHOACH2016">[12]NSĐP!$O$7:$O$184</definedName>
    <definedName name="kehoachTH" localSheetId="1">[11]NSĐP!$N$7:$N$184</definedName>
    <definedName name="kehoachTH">[12]NSĐP!$N$7:$N$184</definedName>
    <definedName name="KgBM">#REF!</definedName>
    <definedName name="Kgcot">#REF!</definedName>
    <definedName name="KgCTd4">#REF!</definedName>
    <definedName name="KgCTt4">#REF!</definedName>
    <definedName name="Kgdamd4">#REF!</definedName>
    <definedName name="Kgdamt4">#REF!</definedName>
    <definedName name="kghkgh" hidden="1">#REF!</definedName>
    <definedName name="Kgmong">#REF!</definedName>
    <definedName name="KgNXOLdk">#REF!</definedName>
    <definedName name="Kgsan">#REF!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#REF!:#REF!</definedName>
    <definedName name="KH_Chang">#REF!</definedName>
    <definedName name="khac">2</definedName>
    <definedName name="khac1">#REF!</definedName>
    <definedName name="khac2">#REF!</definedName>
    <definedName name="Khánh_Hoà">#REF!</definedName>
    <definedName name="khla09" localSheetId="1" hidden="1">{"'Sheet1'!$L$16"}</definedName>
    <definedName name="khla09" hidden="1">{"'Sheet1'!$L$16"}</definedName>
    <definedName name="KHldatcat">#REF!</definedName>
    <definedName name="khoanda">#REF!</definedName>
    <definedName name="khoannhoi">#REF!</definedName>
    <definedName name="KHOI_LUONG_DAT_DAO_DAP">#REF!</definedName>
    <definedName name="Khong_can_doi">#REF!</definedName>
    <definedName name="khongtruotgia" localSheetId="1" hidden="1">{"'Sheet1'!$L$16"}</definedName>
    <definedName name="khongtruotgia" hidden="1">{"'Sheet1'!$L$16"}</definedName>
    <definedName name="KHTV.T3">#REF!</definedName>
    <definedName name="KHTV.T7">#REF!</definedName>
    <definedName name="Khung">#REF!</definedName>
    <definedName name="KhuyenmaiUPS">"AutoShape 264"</definedName>
    <definedName name="khvh09" localSheetId="1" hidden="1">{"'Sheet1'!$L$16"}</definedName>
    <definedName name="khvh09" hidden="1">{"'Sheet1'!$L$16"}</definedName>
    <definedName name="khvx09" localSheetId="1" hidden="1">{#N/A,#N/A,FALSE,"Chi tiÆt"}</definedName>
    <definedName name="khvx09" hidden="1">{#N/A,#N/A,FALSE,"Chi tiÆt"}</definedName>
    <definedName name="KHYt09" localSheetId="1" hidden="1">{"'Sheet1'!$L$16"}</definedName>
    <definedName name="KHYt09" hidden="1">{"'Sheet1'!$L$16"}</definedName>
    <definedName name="kich250">#REF!</definedName>
    <definedName name="kich500">#REF!</definedName>
    <definedName name="kiem">#REF!</definedName>
    <definedName name="Kiem_tra_trung_ten">#REF!</definedName>
    <definedName name="Kiên_Giang">#REF!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dien">#REF!</definedName>
    <definedName name="kj">#REF!</definedName>
    <definedName name="kjgjyhb" localSheetId="1" hidden="1">{"Offgrid",#N/A,FALSE,"OFFGRID";"Region",#N/A,FALSE,"REGION";"Offgrid -2",#N/A,FALSE,"OFFGRID";"WTP",#N/A,FALSE,"WTP";"WTP -2",#N/A,FALSE,"WTP";"Project",#N/A,FALSE,"PROJECT";"Summary -2",#N/A,FALSE,"SUMMARY"}</definedName>
    <definedName name="kjgjyhb" hidden="1">{"Offgrid",#N/A,FALSE,"OFFGRID";"Region",#N/A,FALSE,"REGION";"Offgrid -2",#N/A,FALSE,"OFFGRID";"WTP",#N/A,FALSE,"WTP";"WTP -2",#N/A,FALSE,"WTP";"Project",#N/A,FALSE,"PROJECT";"Summary -2",#N/A,FALSE,"SUMMARY"}</definedName>
    <definedName name="KKE_Sheet10_List">#REF!</definedName>
    <definedName name="KL.Thietke">#REF!</definedName>
    <definedName name="kl_ME">#REF!</definedName>
    <definedName name="KL1P">#REF!</definedName>
    <definedName name="klc">#REF!</definedName>
    <definedName name="klctbb">#REF!</definedName>
    <definedName name="KLDL">#REF!</definedName>
    <definedName name="KLduonggiaods" localSheetId="1" hidden="1">{"'Sheet1'!$L$16"}</definedName>
    <definedName name="KLduonggiaods" hidden="1">{"'Sheet1'!$L$16"}</definedName>
    <definedName name="KLHH">#REF!</definedName>
    <definedName name="KLTHDN">#REF!</definedName>
    <definedName name="KLVANKHUON">#REF!</definedName>
    <definedName name="KLVL1">#REF!</definedName>
    <definedName name="KLVLV">#REF!</definedName>
    <definedName name="klvt">#REF!</definedName>
    <definedName name="Kmc">#REF!</definedName>
    <definedName name="Kmd">#REF!</definedName>
    <definedName name="Knc">#REF!</definedName>
    <definedName name="Kncc">#REF!</definedName>
    <definedName name="Kncd">#REF!</definedName>
    <definedName name="KNEHT">#REF!</definedName>
    <definedName name="KÕ_ho_ch_Th_ng_10">#REF!</definedName>
    <definedName name="KP">#REF!</definedName>
    <definedName name="kp1ph">#REF!</definedName>
    <definedName name="Ks">#REF!</definedName>
    <definedName name="ksbn" localSheetId="1" hidden="1">{"'Sheet1'!$L$16"}</definedName>
    <definedName name="ksbn" hidden="1">{"'Sheet1'!$L$16"}</definedName>
    <definedName name="kshn" localSheetId="1" hidden="1">{"'Sheet1'!$L$16"}</definedName>
    <definedName name="kshn" hidden="1">{"'Sheet1'!$L$16"}</definedName>
    <definedName name="ksls" localSheetId="1" hidden="1">{"'Sheet1'!$L$16"}</definedName>
    <definedName name="ksls" hidden="1">{"'Sheet1'!$L$16"}</definedName>
    <definedName name="KSTK">#REF!</definedName>
    <definedName name="ktc">#REF!</definedName>
    <definedName name="KVC">#REF!</definedName>
    <definedName name="l" localSheetId="1" hidden="1">{"'Sheet1'!$L$16"}</definedName>
    <definedName name="l" hidden="1">{"'Sheet1'!$L$16"}</definedName>
    <definedName name="l_1">#REF!</definedName>
    <definedName name="L_mong">#REF!</definedName>
    <definedName name="l1d">#REF!</definedName>
    <definedName name="l2pa1" localSheetId="1" hidden="1">{"'Sheet1'!$L$16"}</definedName>
    <definedName name="l2pa1" hidden="1">{"'Sheet1'!$L$16"}</definedName>
    <definedName name="L63x6">5800</definedName>
    <definedName name="LABEL">#REF!</definedName>
    <definedName name="Laivay">#REF!</definedName>
    <definedName name="lan" localSheetId="1" hidden="1">{#N/A,#N/A,TRUE,"BT M200 da 10x20"}</definedName>
    <definedName name="lan" hidden="1">{#N/A,#N/A,TRUE,"BT M200 da 10x20"}</definedName>
    <definedName name="lancan">#REF!</definedName>
    <definedName name="langson" localSheetId="1" hidden="1">{"'Sheet1'!$L$16"}</definedName>
    <definedName name="langson" hidden="1">{"'Sheet1'!$L$16"}</definedName>
    <definedName name="lanhto">#REF!</definedName>
    <definedName name="lantrai">#REF!</definedName>
    <definedName name="lao_keo_dam_cau">#REF!</definedName>
    <definedName name="LAP_DAT_TBA">#REF!</definedName>
    <definedName name="Last_Row">#N/A</definedName>
    <definedName name="Lban">#REF!</definedName>
    <definedName name="LBR">#REF!</definedName>
    <definedName name="LBS_22">107800000</definedName>
    <definedName name="lc" localSheetId="1" hidden="1">{"'Sheet1'!$L$16"}</definedName>
    <definedName name="lc" hidden="1">{"'Sheet1'!$L$16"}</definedName>
    <definedName name="LC5_total">#REF!</definedName>
    <definedName name="LC6_total">#REF!</definedName>
    <definedName name="Lcb">#REF!</definedName>
    <definedName name="lcc">#REF!</definedName>
    <definedName name="lcd">#REF!</definedName>
    <definedName name="Lcot">#REF!</definedName>
    <definedName name="lct">#REF!</definedName>
    <definedName name="LDAM">#REF!</definedName>
    <definedName name="Ldatcat">#REF!</definedName>
    <definedName name="Ldi">#REF!</definedName>
    <definedName name="LDIM">#REF!</definedName>
    <definedName name="Lf">#REF!</definedName>
    <definedName name="Lg">#REF!</definedName>
    <definedName name="LG_CB_N1">#REF!</definedName>
    <definedName name="LgL">#REF!</definedName>
    <definedName name="lh">#REF!</definedName>
    <definedName name="LIET_KE_VI_TRI_DZ0.4KV">#REF!</definedName>
    <definedName name="LIET_KE_VI_TRI_DZ22KV">#REF!</definedName>
    <definedName name="line15">#REF!</definedName>
    <definedName name="list">#REF!</definedName>
    <definedName name="lk" hidden="1">#REF!</definedName>
    <definedName name="LK.T2">#REF!</definedName>
    <definedName name="LK.T3">#REF!</definedName>
    <definedName name="LK.T4">#REF!</definedName>
    <definedName name="LK.T5">#REF!</definedName>
    <definedName name="LK.T6">#REF!</definedName>
    <definedName name="LK_hathe">#REF!</definedName>
    <definedName name="LLs">#REF!</definedName>
    <definedName name="Lmk">#REF!</definedName>
    <definedName name="Lms">#REF!</definedName>
    <definedName name="Lmt">#REF!</definedName>
    <definedName name="ln">1</definedName>
    <definedName name="Lnsc">#REF!</definedName>
    <definedName name="lntt">#REF!</definedName>
    <definedName name="Lo">#REF!</definedName>
    <definedName name="LoadData">#REF!</definedName>
    <definedName name="LoadingData">#REF!</definedName>
    <definedName name="loai">#REF!</definedName>
    <definedName name="LoÁi_BQL">#REF!</definedName>
    <definedName name="LoÁi_CT">#REF!</definedName>
    <definedName name="LOAI_DUONG">#REF!</definedName>
    <definedName name="Loai_TD">#REF!</definedName>
    <definedName name="LoaiCT">#REF!</definedName>
    <definedName name="LoaixeH">#REF!</definedName>
    <definedName name="LoaixeXB">#REF!</definedName>
    <definedName name="loinhuan">#REF!</definedName>
    <definedName name="lón1">#REF!</definedName>
    <definedName name="lón4">#REF!</definedName>
    <definedName name="long">#REF!</definedName>
    <definedName name="LOOP">#REF!</definedName>
    <definedName name="LPTDDT">#REF!</definedName>
    <definedName name="LPTDTK">#REF!</definedName>
    <definedName name="lrung">#REF!</definedName>
    <definedName name="ltre">#REF!</definedName>
    <definedName name="lu12.2">#REF!</definedName>
    <definedName name="lu14.5">#REF!</definedName>
    <definedName name="lu15.5">#REF!</definedName>
    <definedName name="luc" localSheetId="1" hidden="1">{"'Sheet1'!$L$16"}</definedName>
    <definedName name="luc" hidden="1">{"'Sheet1'!$L$16"}</definedName>
    <definedName name="lulop16">#REF!</definedName>
    <definedName name="luoichanrac">#REF!</definedName>
    <definedName name="luoncap">#REF!</definedName>
    <definedName name="lurung16">#REF!</definedName>
    <definedName name="luthep10">#REF!</definedName>
    <definedName name="Luy.ke.30.11">#REF!</definedName>
    <definedName name="Luy.ke.31.10">#REF!</definedName>
    <definedName name="lv..">#REF!</definedName>
    <definedName name="lVC">#REF!</definedName>
    <definedName name="lvr..">#REF!</definedName>
    <definedName name="lvt">#REF!</definedName>
    <definedName name="m" localSheetId="1" hidden="1">{"'Sheet1'!$L$16"}</definedName>
    <definedName name="m" hidden="1">{"'Sheet1'!$L$16"}</definedName>
    <definedName name="M_CSCT">#REF!</definedName>
    <definedName name="M_TD">#REF!</definedName>
    <definedName name="M0.4">#REF!</definedName>
    <definedName name="M10.1">#REF!</definedName>
    <definedName name="M10.1a">#REF!</definedName>
    <definedName name="M10.2">#REF!</definedName>
    <definedName name="M10.2a">#REF!</definedName>
    <definedName name="M102bn">#REF!</definedName>
    <definedName name="M102bnvc">#REF!</definedName>
    <definedName name="M10aa1p">#REF!</definedName>
    <definedName name="M10bbnc">#REF!</definedName>
    <definedName name="M10bbvc">#REF!</definedName>
    <definedName name="M10bbvl">#REF!</definedName>
    <definedName name="M122bnvc">#REF!</definedName>
    <definedName name="M12aavl">#REF!</definedName>
    <definedName name="M12ba3p">#REF!</definedName>
    <definedName name="M12bb1p">#REF!</definedName>
    <definedName name="M12cbnc">#REF!</definedName>
    <definedName name="M12cbvl">#REF!</definedName>
    <definedName name="M14bb1p">#REF!</definedName>
    <definedName name="M8a">#REF!</definedName>
    <definedName name="M8aa">#REF!</definedName>
    <definedName name="M8aaHT">#REF!</definedName>
    <definedName name="m8aanc">#REF!</definedName>
    <definedName name="m8aavl">#REF!</definedName>
    <definedName name="M8aHT">#REF!</definedName>
    <definedName name="MA_DML">#REF!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H_BCX_NL">#REF!</definedName>
    <definedName name="mahieu">#REF!</definedName>
    <definedName name="mai" localSheetId="1" hidden="1">{"'Sheet1'!$L$16"}</definedName>
    <definedName name="mai" hidden="1">{"'Sheet1'!$L$16"}</definedName>
    <definedName name="MAJ_CON_EQP">#REF!</definedName>
    <definedName name="MakeIt">#REF!</definedName>
    <definedName name="Mat_cau">#REF!</definedName>
    <definedName name="matbang" localSheetId="1" hidden="1">{"'Sheet1'!$L$16"}</definedName>
    <definedName name="matbang" hidden="1">{"'Sheet1'!$L$16"}</definedName>
    <definedName name="MATP_BCN_TP">#REF!</definedName>
    <definedName name="MATP_BCX_NL">#REF!</definedName>
    <definedName name="MATP_GIATHANH">#REF!</definedName>
    <definedName name="MATP_GT">#REF!</definedName>
    <definedName name="MAVANKHUON">#REF!</definedName>
    <definedName name="MaViet">#REF!</definedName>
    <definedName name="MAVLTHDN">#REF!</definedName>
    <definedName name="MAVLV">#REF!</definedName>
    <definedName name="maybua">#REF!</definedName>
    <definedName name="maycay">#REF!</definedName>
    <definedName name="maykhoan">#REF!</definedName>
    <definedName name="mayrhhbtn100">#REF!</definedName>
    <definedName name="mayrhhbtn65">#REF!</definedName>
    <definedName name="maythepnaphl">#REF!</definedName>
    <definedName name="mayui">#REF!</definedName>
    <definedName name="mayui110">#REF!</definedName>
    <definedName name="mb">#REF!</definedName>
    <definedName name="MB20nc">#REF!</definedName>
    <definedName name="MB20vc">#REF!</definedName>
    <definedName name="MB20vl">#REF!</definedName>
    <definedName name="Mba1p">#REF!</definedName>
    <definedName name="Mba3p">#REF!</definedName>
    <definedName name="mbangtai10">#REF!</definedName>
    <definedName name="mbangtai100">#REF!</definedName>
    <definedName name="mbangtai15">#REF!</definedName>
    <definedName name="mbangtai150">#REF!</definedName>
    <definedName name="mbangtai25">#REF!</definedName>
    <definedName name="Mbb3p">#REF!</definedName>
    <definedName name="Mbn1p">#REF!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cautnhi0.5">#REF!</definedName>
    <definedName name="Mcom_I">#REF!</definedName>
    <definedName name="Mcr">#REF!</definedName>
    <definedName name="mcuakl1.7">#REF!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ls">#REF!</definedName>
    <definedName name="Mdls_">#REF!</definedName>
    <definedName name="Mdnc">#REF!</definedName>
    <definedName name="MDT">#REF!</definedName>
    <definedName name="MDTa">#REF!</definedName>
    <definedName name="me">#REF!</definedName>
    <definedName name="MENU1">#REF!</definedName>
    <definedName name="MENUVIEW">#REF!</definedName>
    <definedName name="mepcocsau1">#REF!</definedName>
    <definedName name="mepcoctr100">#REF!</definedName>
    <definedName name="mepcoctr60">#REF!</definedName>
    <definedName name="MESSAGE">#REF!</definedName>
    <definedName name="MESSAGE1">#REF!</definedName>
    <definedName name="MESSAGE2">#REF!</definedName>
    <definedName name="METAL">#REF!</definedName>
    <definedName name="MG_A">#REF!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hoi1000">#REF!</definedName>
    <definedName name="mhanhoi2000">#REF!</definedName>
    <definedName name="mhanxang20">#REF!</definedName>
    <definedName name="mhanxang9">#REF!</definedName>
    <definedName name="mhanxchieu23">#REF!</definedName>
    <definedName name="mhanxchieu29.2">#REF!</definedName>
    <definedName name="mhanxchieu33.5">#REF!</definedName>
    <definedName name="MINH">#REF!</definedName>
    <definedName name="minh_1">#REF!</definedName>
    <definedName name="minh_mtk">#REF!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lan">#REF!</definedName>
    <definedName name="Mlc_">#REF!</definedName>
    <definedName name="Mlls">#REF!</definedName>
    <definedName name="Mlls_">#REF!</definedName>
    <definedName name="mluoncap15">#REF!</definedName>
    <definedName name="mmai2.7">#REF!</definedName>
    <definedName name="MN">#REF!</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t_I">#REF!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nkhi">#REF!</definedName>
    <definedName name="MNTC">#REF!</definedName>
    <definedName name="mo" localSheetId="1" hidden="1">{"'Sheet1'!$L$16"}</definedName>
    <definedName name="mo" hidden="1">{"'Sheet1'!$L$16"}</definedName>
    <definedName name="MODIFY">#REF!</definedName>
    <definedName name="moi" localSheetId="1" hidden="1">{"'Sheet1'!$L$16"}</definedName>
    <definedName name="moi" hidden="1">{"'Sheet1'!$L$16"}</definedName>
    <definedName name="Mong">#REF!</definedName>
    <definedName name="mong1pm">#REF!</definedName>
    <definedName name="mong3pm">#REF!</definedName>
    <definedName name="mongbang">#REF!</definedName>
    <definedName name="mongdon">#REF!</definedName>
    <definedName name="monght">#REF!</definedName>
    <definedName name="mongHTDL">#REF!</definedName>
    <definedName name="mongHTHH">#REF!</definedName>
    <definedName name="mongneo1pm">#REF!</definedName>
    <definedName name="mongneo3pm">#REF!</definedName>
    <definedName name="mongneoht">#REF!</definedName>
    <definedName name="mongneoHTDL">#REF!</definedName>
    <definedName name="mongneoHTHH">#REF!</definedName>
    <definedName name="Morning">#REF!</definedName>
    <definedName name="Morong">#REF!</definedName>
    <definedName name="Morong4054_85">#REF!</definedName>
    <definedName name="morong4054_98">#REF!</definedName>
    <definedName name="mot" localSheetId="1" hidden="1">{"'Sheet1'!$L$16"}</definedName>
    <definedName name="mot" hidden="1">{"'Sheet1'!$L$16"}</definedName>
    <definedName name="motodk150">#REF!</definedName>
    <definedName name="motodk180">#REF!</definedName>
    <definedName name="motodk200">#REF!</definedName>
    <definedName name="motodk240">#REF!</definedName>
    <definedName name="motodk255">#REF!</definedName>
    <definedName name="motodk272">#REF!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vcbt6">#REF!</definedName>
    <definedName name="Moùng">#REF!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gbentontie1">#REF!</definedName>
    <definedName name="msangruada11">#REF!</definedName>
    <definedName name="msangruada35">#REF!</definedName>
    <definedName name="msangruada45">#REF!</definedName>
    <definedName name="msanth108">#REF!</definedName>
    <definedName name="msanth180">#REF!</definedName>
    <definedName name="msanth250">#REF!</definedName>
    <definedName name="msanth54">#REF!</definedName>
    <definedName name="msanth90">#REF!</definedName>
    <definedName name="MSC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dg">#REF!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ien4.5">#REF!</definedName>
    <definedName name="mtk">#REF!</definedName>
    <definedName name="MTMAC12">#REF!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TXL">#REF!</definedName>
    <definedName name="Mu">#REF!</definedName>
    <definedName name="Mu_">#REF!</definedName>
    <definedName name="MucDauTu">#REF!</definedName>
    <definedName name="mui">#REF!</definedName>
    <definedName name="muonong2.8">#REF!</definedName>
    <definedName name="muy_fri">#REF!</definedName>
    <definedName name="mvanthang0.3">#REF!</definedName>
    <definedName name="mvanthang0.5">#REF!</definedName>
    <definedName name="mvanthang2">#REF!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#REF!</definedName>
    <definedName name="n" localSheetId="1" hidden="1">{"'Sheet1'!$L$16"}</definedName>
    <definedName name="n" hidden="1">{"'Sheet1'!$L$16"}</definedName>
    <definedName name="n_1">#REF!</definedName>
    <definedName name="n_2">#REF!</definedName>
    <definedName name="n_3">#REF!</definedName>
    <definedName name="n1_">#REF!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vc">#REF!</definedName>
    <definedName name="n1pint">#REF!</definedName>
    <definedName name="n2_">#REF!</definedName>
    <definedName name="n3_">#REF!</definedName>
    <definedName name="n4_">#REF!</definedName>
    <definedName name="Na">#REF!</definedName>
    <definedName name="nam" localSheetId="1" hidden="1">{"'Sheet1'!$L$16"}</definedName>
    <definedName name="nam" hidden="1">{"'Sheet1'!$L$16"}</definedName>
    <definedName name="Name">#REF!</definedName>
    <definedName name="NB">#REF!</definedName>
    <definedName name="nc">#REF!</definedName>
    <definedName name="nc.3">#REF!</definedName>
    <definedName name="nc.4">#REF!</definedName>
    <definedName name="NC.M10.1">#REF!</definedName>
    <definedName name="NC.M10.2">#REF!</definedName>
    <definedName name="NC.MDT">#REF!</definedName>
    <definedName name="nc_btm10">#REF!</definedName>
    <definedName name="nc_btm100">#REF!</definedName>
    <definedName name="NC_CSCT">#REF!</definedName>
    <definedName name="NC_CTXD">#REF!</definedName>
    <definedName name="NC_RD">#REF!</definedName>
    <definedName name="NC_TD">#REF!</definedName>
    <definedName name="nc1p">#REF!</definedName>
    <definedName name="nc2.0">#REF!</definedName>
    <definedName name="nc2.1">#REF!</definedName>
    <definedName name="nc2.2">#REF!</definedName>
    <definedName name="nc2.3">#REF!</definedName>
    <definedName name="nc2.4">#REF!</definedName>
    <definedName name="nc2.5">#REF!</definedName>
    <definedName name="nc2.6">#REF!</definedName>
    <definedName name="nc2.7">#REF!</definedName>
    <definedName name="nc2.8">#REF!</definedName>
    <definedName name="nc2.9">#REF!</definedName>
    <definedName name="nc3.0">#REF!</definedName>
    <definedName name="nc3.1">#REF!</definedName>
    <definedName name="nc3.2">#REF!</definedName>
    <definedName name="nc3.3">#REF!</definedName>
    <definedName name="nc3.4">#REF!</definedName>
    <definedName name="nc3.5">#REF!</definedName>
    <definedName name="nc3.6">#REF!</definedName>
    <definedName name="nc3.7">#REF!</definedName>
    <definedName name="nc3.8">#REF!</definedName>
    <definedName name="nc3.9">#REF!</definedName>
    <definedName name="nc3p">#REF!</definedName>
    <definedName name="nc4.0">#REF!</definedName>
    <definedName name="nc4.1">#REF!</definedName>
    <definedName name="nc4.2">#REF!</definedName>
    <definedName name="nc4.3">#REF!</definedName>
    <definedName name="nc4.4">#REF!</definedName>
    <definedName name="nc4.5">#REF!</definedName>
    <definedName name="nc4.6">#REF!</definedName>
    <definedName name="nc4.7">#REF!</definedName>
    <definedName name="nc4.8">#REF!</definedName>
    <definedName name="nc4.9">#REF!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aotaibovay">#REF!</definedName>
    <definedName name="NCBD100">#REF!</definedName>
    <definedName name="NCBD200">#REF!</definedName>
    <definedName name="NCBD250">#REF!</definedName>
    <definedName name="NCcap0.7">#REF!</definedName>
    <definedName name="NCcap1">#REF!</definedName>
    <definedName name="NCCT3p">#REF!</definedName>
    <definedName name="ncdg">#REF!</definedName>
    <definedName name="NCKT">#REF!</definedName>
    <definedName name="ncong">#REF!</definedName>
    <definedName name="nct">#REF!</definedName>
    <definedName name="NCT_BKTC">#REF!</definedName>
    <definedName name="ncthepnaphl">#REF!</definedName>
    <definedName name="nctram">#REF!</definedName>
    <definedName name="NCVC100">#REF!</definedName>
    <definedName name="NCVC200">#REF!</definedName>
    <definedName name="NCVC250">#REF!</definedName>
    <definedName name="NCVC3P">#REF!</definedName>
    <definedName name="NCVCM100">#REF!</definedName>
    <definedName name="NCVCM200">#REF!</definedName>
    <definedName name="Nen">#REF!</definedName>
    <definedName name="nenkhi10m3">#REF!</definedName>
    <definedName name="nenkhi1200">#REF!</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#REF!</definedName>
    <definedName name="neo4T">#REF!</definedName>
    <definedName name="NET">#REF!</definedName>
    <definedName name="NET_1">#REF!</definedName>
    <definedName name="NET_ANA">#REF!</definedName>
    <definedName name="NET_ANA_1">#REF!</definedName>
    <definedName name="NET_ANA_2">#REF!</definedName>
    <definedName name="new" hidden="1">#N/A</definedName>
    <definedName name="new_1">"#REF!"</definedName>
    <definedName name="NEXT">#REF!</definedName>
    <definedName name="ng.cong.nhan" localSheetId="1" hidden="1">{"'Sheet1'!$L$16"}</definedName>
    <definedName name="ng.cong.nhan" hidden="1">{"'Sheet1'!$L$16"}</definedName>
    <definedName name="NGAØY">#REF!</definedName>
    <definedName name="ngau">#REF!</definedName>
    <definedName name="Ngay">#REF!</definedName>
    <definedName name="Nghệ_An">#REF!</definedName>
    <definedName name="nght">#REF!</definedName>
    <definedName name="ngu" localSheetId="1" hidden="1">{"'Sheet1'!$L$16"}</definedName>
    <definedName name="ngu" hidden="1">{"'Sheet1'!$L$16"}</definedName>
    <definedName name="NH">#REF!</definedName>
    <definedName name="NHAÂN_COÂNG" localSheetId="1">[0]!cap</definedName>
    <definedName name="NHAÂN_COÂNG">[0]!cap</definedName>
    <definedName name="Nhâm_CT" localSheetId="1">#REF!</definedName>
    <definedName name="Nhâm_CT">#REF!</definedName>
    <definedName name="Nhâm_Ctr" localSheetId="1">#REF!</definedName>
    <definedName name="Nhâm_Ctr">#REF!</definedName>
    <definedName name="Nhancong2">#REF!</definedName>
    <definedName name="NHANH2_CG4" localSheetId="1" hidden="1">{"'Sheet1'!$L$16"}</definedName>
    <definedName name="NHANH2_CG4" hidden="1">{"'Sheet1'!$L$16"}</definedName>
    <definedName name="Nhapsolieu">#REF!</definedName>
    <definedName name="nhn">#REF!</definedName>
    <definedName name="nhoatH30">#REF!</definedName>
    <definedName name="NHot">#REF!</definedName>
    <definedName name="nhu">#REF!</definedName>
    <definedName name="nhua">#REF!</definedName>
    <definedName name="nhuad">#REF!</definedName>
    <definedName name="nhuaduong">#REF!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g1p">#REF!</definedName>
    <definedName name="ningnc1p">#REF!</definedName>
    <definedName name="ningvl1p">#REF!</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l">#REF!</definedName>
    <definedName name="nl1p">#REF!</definedName>
    <definedName name="nl3p">#REF!</definedName>
    <definedName name="nlht">#REF!</definedName>
    <definedName name="nlnc3p">#REF!</definedName>
    <definedName name="nlnc3pha">#REF!</definedName>
    <definedName name="NLTK1p">#REF!</definedName>
    <definedName name="nlvl3p">#REF!</definedName>
    <definedName name="Nms">#REF!</definedName>
    <definedName name="nn">#REF!</definedName>
    <definedName name="nn1p">#REF!</definedName>
    <definedName name="nn3p">#REF!</definedName>
    <definedName name="nng">#REF!</definedName>
    <definedName name="nnnc3p">#REF!</definedName>
    <definedName name="nnnn" localSheetId="1" hidden="1">{"'Sheet1'!$L$16"}</definedName>
    <definedName name="nnnn" hidden="1">{"'Sheet1'!$L$16"}</definedName>
    <definedName name="nnvl3p">#REF!</definedName>
    <definedName name="No">#REF!</definedName>
    <definedName name="NoiSuy_TKP">#REF!</definedName>
    <definedName name="Np">#REF!</definedName>
    <definedName name="nps">#REF!</definedName>
    <definedName name="Nq">#REF!</definedName>
    <definedName name="NQD">#REF!</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ĐP.2016" localSheetId="1">[5]NSĐP!$M$14:$M$240</definedName>
    <definedName name="nsl">#REF!</definedName>
    <definedName name="ntb">#REF!</definedName>
    <definedName name="ÑTHH">#REF!</definedName>
    <definedName name="Nu">#REF!</definedName>
    <definedName name="Number_of_Payments" localSheetId="1">MATCH(0.01,End_Bal,-1)+1</definedName>
    <definedName name="Number_of_Payments">MATCH(0.01,End_Bal,-1)+1</definedName>
    <definedName name="nuoc">[6]gvl!$N$38</definedName>
    <definedName name="nuoc2">#REF!</definedName>
    <definedName name="nuoc4">#REF!</definedName>
    <definedName name="nuoc5">#REF!</definedName>
    <definedName name="nx">#REF!</definedName>
    <definedName name="NXHT">#REF!</definedName>
    <definedName name="NXnc">#REF!</definedName>
    <definedName name="NXT_NL">#REF!</definedName>
    <definedName name="NXT_TP">#REF!</definedName>
    <definedName name="NXvl">#REF!</definedName>
    <definedName name="o">#REF!</definedName>
    <definedName name="O_N">#REF!</definedName>
    <definedName name="Ö135">#REF!</definedName>
    <definedName name="oa">#REF!</definedName>
    <definedName name="ob">#REF!</definedName>
    <definedName name="ODA" localSheetId="1" hidden="1">{"'Sheet1'!$L$16"}</definedName>
    <definedName name="ODA" hidden="1">{"'Sheet1'!$L$16"}</definedName>
    <definedName name="ol">#REF!</definedName>
    <definedName name="ong_cong_duc_san">#REF!</definedName>
    <definedName name="Ong_cong_hinh_hop_do_tai_cho">#REF!</definedName>
    <definedName name="ongnuoc">#REF!</definedName>
    <definedName name="ophom">#REF!</definedName>
    <definedName name="OrderTable" hidden="1">#REF!</definedName>
    <definedName name="osc">#REF!</definedName>
    <definedName name="oto10T">#REF!</definedName>
    <definedName name="oto5T">#REF!</definedName>
    <definedName name="oto7T">#REF!</definedName>
    <definedName name="otonhua">#REF!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ut">#REF!</definedName>
    <definedName name="ov">#REF!</definedName>
    <definedName name="oxy">#REF!</definedName>
    <definedName name="P_15">#REF!</definedName>
    <definedName name="p1_">#REF!</definedName>
    <definedName name="p2_">#REF!</definedName>
    <definedName name="P3_">#REF!</definedName>
    <definedName name="PA">#REF!</definedName>
    <definedName name="PAIII_" localSheetId="1" hidden="1">{"'Sheet1'!$L$16"}</definedName>
    <definedName name="PAIII_" hidden="1">{"'Sheet1'!$L$16"}</definedName>
    <definedName name="panen">#REF!</definedName>
    <definedName name="pantoi">#REF!</definedName>
    <definedName name="pbcpk">#REF!</definedName>
    <definedName name="pbng">#REF!</definedName>
    <definedName name="Pc">#REF!</definedName>
    <definedName name="PChe">#REF!</definedName>
    <definedName name="Pd">#REF!</definedName>
    <definedName name="PDo" localSheetId="1" hidden="1">{"'Sheet1'!$L$16"}</definedName>
    <definedName name="PDo" hidden="1">{"'Sheet1'!$L$16"}</definedName>
    <definedName name="pgia">#REF!</definedName>
    <definedName name="Phan_cap">#REF!</definedName>
    <definedName name="PHAN_DIEN_DZ0.4KV">#REF!</definedName>
    <definedName name="PHAN_DIEN_TBA">#REF!</definedName>
    <definedName name="PHAN_MUA_SAM_DZ0.4KV">#REF!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en">#REF!</definedName>
    <definedName name="phi">#REF!</definedName>
    <definedName name="phi_inertial">#REF!</definedName>
    <definedName name="Phi_le_phi">#REF!</definedName>
    <definedName name="phio">#REF!</definedName>
    <definedName name="Phone">#REF!</definedName>
    <definedName name="phson">#REF!</definedName>
    <definedName name="phu_luc_vua">#REF!</definedName>
    <definedName name="Phú_Yên">#REF!</definedName>
    <definedName name="phugia">#REF!</definedName>
    <definedName name="phugia2">#REF!</definedName>
    <definedName name="phugia3">#REF!</definedName>
    <definedName name="phugia4">#REF!</definedName>
    <definedName name="phugia5">#REF!</definedName>
    <definedName name="PierData">#REF!</definedName>
    <definedName name="PIL">#REF!</definedName>
    <definedName name="PileSize">#REF!</definedName>
    <definedName name="PileType">#REF!</definedName>
    <definedName name="PIP" localSheetId="1">BlankMacro1</definedName>
    <definedName name="PIP">BlankMacro1</definedName>
    <definedName name="PIPE2" localSheetId="1">BlankMacro1</definedName>
    <definedName name="PIPE2">BlankMacro1</definedName>
    <definedName name="PK" localSheetId="1">#REF!</definedName>
    <definedName name="PK">#REF!</definedName>
    <definedName name="Plc_" localSheetId="1">#REF!</definedName>
    <definedName name="Plc_">#REF!</definedName>
    <definedName name="plctel" localSheetId="1">#REF!</definedName>
    <definedName name="plctel">#REF!</definedName>
    <definedName name="PLKL">#REF!</definedName>
    <definedName name="PLM">#REF!</definedName>
    <definedName name="PLOT">#REF!</definedName>
    <definedName name="PLV">#REF!</definedName>
    <definedName name="pm..">#REF!</definedName>
    <definedName name="PMS" localSheetId="1" hidden="1">{"'Sheet1'!$L$16"}</definedName>
    <definedName name="PMS" hidden="1">{"'Sheet1'!$L$16"}</definedName>
    <definedName name="PMUX">#REF!</definedName>
    <definedName name="Pno">#REF!</definedName>
    <definedName name="Poppy">#REF!</definedName>
    <definedName name="pp_1XDM">#REF!</definedName>
    <definedName name="pp_3XDM">#REF!</definedName>
    <definedName name="PPP" localSheetId="1">BlankMacro1</definedName>
    <definedName name="PPP">BlankMacro1</definedName>
    <definedName name="PR" localSheetId="1">#REF!</definedName>
    <definedName name="PR">#REF!</definedName>
    <definedName name="PRICE" localSheetId="1">#REF!</definedName>
    <definedName name="PRICE">#REF!</definedName>
    <definedName name="PRICE1" localSheetId="1">#REF!</definedName>
    <definedName name="PRICE1">#REF!</definedName>
    <definedName name="_xlnm.Print_Area" localSheetId="0">'1. THDP'!$A$1:$I$18</definedName>
    <definedName name="_xlnm.Print_Area" localSheetId="1">'2. NSTW'!$A$1:$U$138</definedName>
    <definedName name="_xlnm.Print_Area" localSheetId="2">'3. ODA'!$A$1:$AG$54</definedName>
    <definedName name="_xlnm.Print_Area">#REF!</definedName>
    <definedName name="_xlnm.Print_Titles" localSheetId="0">'1. THDP'!$4:$5</definedName>
    <definedName name="_xlnm.Print_Titles" localSheetId="1">'2. NSTW'!$3:$7</definedName>
    <definedName name="_xlnm.Print_Titles" localSheetId="2">'3. ODA'!$4:$11</definedName>
    <definedName name="_xlnm.Print_Titles">#REF!</definedName>
    <definedName name="Print_Titles_MI" localSheetId="1">#REF!</definedName>
    <definedName name="Print_Titles_MI">#REF!</definedName>
    <definedName name="PRINTA">#REF!</definedName>
    <definedName name="PRINTB">#REF!</definedName>
    <definedName name="PRINTC">#REF!</definedName>
    <definedName name="prjName">#REF!</definedName>
    <definedName name="prjNo">#REF!</definedName>
    <definedName name="Pro_Soil">#REF!</definedName>
    <definedName name="ProdForm" hidden="1">#REF!</definedName>
    <definedName name="Product" hidden="1">#REF!</definedName>
    <definedName name="Profit">2%</definedName>
    <definedName name="PROPOSAL">#REF!</definedName>
    <definedName name="Province">#REF!</definedName>
    <definedName name="Pse">#REF!</definedName>
    <definedName name="Pso">#REF!</definedName>
    <definedName name="pt">#REF!</definedName>
    <definedName name="PT_Duong">#REF!</definedName>
    <definedName name="ptbc">#REF!</definedName>
    <definedName name="PTC">#REF!</definedName>
    <definedName name="ptdg">#REF!</definedName>
    <definedName name="PTDG_cau">#REF!</definedName>
    <definedName name="ptdg_cong">#REF!</definedName>
    <definedName name="PTDG_DCV">#REF!</definedName>
    <definedName name="ptdg_duong">#REF!</definedName>
    <definedName name="ptdg_ke">#REF!</definedName>
    <definedName name="PTE">#REF!</definedName>
    <definedName name="PtichDTL" localSheetId="1">[0]!Raûi_pheân_tre</definedName>
    <definedName name="PtichDTL">[0]!Raûi_pheân_tre</definedName>
    <definedName name="PTien72" localSheetId="1" hidden="1">{"'Sheet1'!$L$16"}</definedName>
    <definedName name="PTien72" hidden="1">{"'Sheet1'!$L$16"}</definedName>
    <definedName name="PTNC">#REF!</definedName>
    <definedName name="Pu">#REF!</definedName>
    <definedName name="pvd">#REF!</definedName>
    <definedName name="pw">#REF!</definedName>
    <definedName name="q">#REF!</definedName>
    <definedName name="Q__sè_721_Q__KH_T___27_5_03" localSheetId="1">__</definedName>
    <definedName name="Q__sè_721_Q__KH_T___27_5_03">__</definedName>
    <definedName name="qa" localSheetId="1" hidden="1">{"'Sheet1'!$L$16"}</definedName>
    <definedName name="qa" hidden="1">{"'Sheet1'!$L$16"}</definedName>
    <definedName name="Qc">#REF!</definedName>
    <definedName name="qd">#REF!</definedName>
    <definedName name="qh0">#REF!</definedName>
    <definedName name="ql">#REF!</definedName>
    <definedName name="qlcan">#REF!</definedName>
    <definedName name="qp">#REF!</definedName>
    <definedName name="QQ" localSheetId="1" hidden="1">{"'Sheet1'!$L$16"}</definedName>
    <definedName name="QQ" hidden="1">{"'Sheet1'!$L$16"}</definedName>
    <definedName name="qtdm">#REF!</definedName>
    <definedName name="qtinh">#REF!</definedName>
    <definedName name="QTY">#REF!</definedName>
    <definedName name="qu">#REF!</definedName>
    <definedName name="Quảng_Bình">#REF!</definedName>
    <definedName name="Quảng_Nam">#REF!</definedName>
    <definedName name="Quảng_Ngãi">#REF!</definedName>
    <definedName name="Quảng_Ninh">#REF!</definedName>
    <definedName name="Quantities">#REF!</definedName>
    <definedName name="quoan" localSheetId="1" hidden="1">{"'Sheet1'!$L$16"}</definedName>
    <definedName name="quoan" hidden="1">{"'Sheet1'!$L$16"}</definedName>
    <definedName name="QUY" localSheetId="1">BlankMacro1</definedName>
    <definedName name="QUY">BlankMacro1</definedName>
    <definedName name="QUY.1" localSheetId="1">#REF!</definedName>
    <definedName name="QUY.1">#REF!</definedName>
    <definedName name="qx" localSheetId="1">#REF!</definedName>
    <definedName name="qx">#REF!</definedName>
    <definedName name="qx0" localSheetId="1">#REF!</definedName>
    <definedName name="qx0">#REF!</definedName>
    <definedName name="qy">#REF!</definedName>
    <definedName name="r_">#REF!</definedName>
    <definedName name="R_mong">#REF!</definedName>
    <definedName name="Ra">2100</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cot">#REF!</definedName>
    <definedName name="rad">#REF!</definedName>
    <definedName name="Radam">#REF!</definedName>
    <definedName name="RAFT">#REF!</definedName>
    <definedName name="raiasphalt100">#REF!</definedName>
    <definedName name="raiasphalt65">#REF!</definedName>
    <definedName name="rain..">#REF!</definedName>
    <definedName name="rate">14000</definedName>
    <definedName name="raypb43">#REF!</definedName>
    <definedName name="RBL">#REF!</definedName>
    <definedName name="RBOHT">#REF!</definedName>
    <definedName name="RBOSHT">#REF!</definedName>
    <definedName name="RBSHT">#REF!</definedName>
    <definedName name="Rc_">#REF!</definedName>
    <definedName name="RC_frame">#REF!</definedName>
    <definedName name="RCArea" hidden="1">#REF!</definedName>
    <definedName name="Rcc">#REF!</definedName>
    <definedName name="re" localSheetId="1" hidden="1">{"'Sheet1'!$L$16"}</definedName>
    <definedName name="re" hidden="1">{"'Sheet1'!$L$16"}</definedName>
    <definedName name="_xlnm.Recorder">#REF!</definedName>
    <definedName name="RECOUT">#N/A</definedName>
    <definedName name="Region">#REF!</definedName>
    <definedName name="relay">#REF!</definedName>
    <definedName name="REP">#REF!</definedName>
    <definedName name="RF">#REF!</definedName>
    <definedName name="Rfa">#REF!</definedName>
    <definedName name="Rfn">#REF!</definedName>
    <definedName name="RFP003A">#REF!</definedName>
    <definedName name="RFP003B">#REF!</definedName>
    <definedName name="RFP003C">#REF!</definedName>
    <definedName name="RFP003D">#REF!</definedName>
    <definedName name="RFP003E">#REF!</definedName>
    <definedName name="RFP003F">#REF!</definedName>
    <definedName name="Rhh">#REF!</definedName>
    <definedName name="Rhm">#REF!</definedName>
    <definedName name="RHSHT">#REF!</definedName>
    <definedName name="River">#REF!</definedName>
    <definedName name="River_Code">#REF!</definedName>
    <definedName name="Rk">7.5</definedName>
    <definedName name="Rmm">#REF!</definedName>
    <definedName name="RMSHT">#REF!</definedName>
    <definedName name="Rn">90</definedName>
    <definedName name="Rncot">#REF!</definedName>
    <definedName name="Rndam">#REF!</definedName>
    <definedName name="Ro">#REF!</definedName>
    <definedName name="Road_Code">#REF!</definedName>
    <definedName name="Road_Name">#REF!</definedName>
    <definedName name="RoadNo_373">#REF!</definedName>
    <definedName name="rod">#REF!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p">#REF!</definedName>
    <definedName name="rps">#REF!</definedName>
    <definedName name="rr" localSheetId="1">{"doi chieu doanh thhu.xls","sua 1 (4doan da).xls","KLDaMoCoi169.170000.xls"}</definedName>
    <definedName name="rr">{"doi chieu doanh thhu.xls","sua 1 (4doan da).xls","KLDaMoCoi169.170000.xls"}</definedName>
    <definedName name="Rrpo">#REF!</definedName>
    <definedName name="rrtr">#REF!</definedName>
    <definedName name="rs">#REF!</definedName>
    <definedName name="rs_">#REF!</definedName>
    <definedName name="ruu">#REF!</definedName>
    <definedName name="ruv">#REF!</definedName>
    <definedName name="ruw">#REF!</definedName>
    <definedName name="rvu">#REF!</definedName>
    <definedName name="rvv">#REF!</definedName>
    <definedName name="rvw">#REF!</definedName>
    <definedName name="rwu">#REF!</definedName>
    <definedName name="rwv">#REF!</definedName>
    <definedName name="rww">#REF!</definedName>
    <definedName name="s" localSheetId="1">{"'Sheet1'!$L$16"}</definedName>
    <definedName name="s">{"'Sheet1'!$L$16"}</definedName>
    <definedName name="s.">#REF!</definedName>
    <definedName name="S.dinh">640</definedName>
    <definedName name="S_">#REF!</definedName>
    <definedName name="s1_">#REF!</definedName>
    <definedName name="s2_">#REF!</definedName>
    <definedName name="s3_">#REF!</definedName>
    <definedName name="s4_">#REF!</definedName>
    <definedName name="salan200">#REF!</definedName>
    <definedName name="salan400">#REF!</definedName>
    <definedName name="san">#REF!</definedName>
    <definedName name="sand">#REF!</definedName>
    <definedName name="sas" localSheetId="1" hidden="1">{"'Sheet1'!$L$16"}</definedName>
    <definedName name="sas" hidden="1">{"'Sheet1'!$L$16"}</definedName>
    <definedName name="Sbc">#REF!</definedName>
    <definedName name="scao98">#REF!</definedName>
    <definedName name="SCCR">#REF!</definedName>
    <definedName name="SCDT">#REF!</definedName>
    <definedName name="SCH">#REF!</definedName>
    <definedName name="SCHUYEN">#REF!</definedName>
    <definedName name="SCT">#REF!</definedName>
    <definedName name="SCT_BKTC">#REF!</definedName>
    <definedName name="sd1p">#REF!</definedName>
    <definedName name="sd3p">#REF!</definedName>
    <definedName name="SDA" localSheetId="1">[5]NSĐP!$C$14:$C$240</definedName>
    <definedName name="sdbv" localSheetId="1" hidden="1">{"'Sheet1'!$L$16"}</definedName>
    <definedName name="sdbv" hidden="1">{"'Sheet1'!$L$16"}</definedName>
    <definedName name="sdfsdfs" hidden="1">#REF!</definedName>
    <definedName name="SDMONG">#REF!</definedName>
    <definedName name="Sdnn">#REF!</definedName>
    <definedName name="Sdnt">#REF!</definedName>
    <definedName name="sduong">#REF!</definedName>
    <definedName name="Sè">#REF!</definedName>
    <definedName name="Seg">#REF!</definedName>
    <definedName name="sencount" hidden="1">2</definedName>
    <definedName name="sfasf" hidden="1">#REF!</definedName>
    <definedName name="SFL">#REF!</definedName>
    <definedName name="sfsd" localSheetId="1" hidden="1">{"'Sheet1'!$L$16"}</definedName>
    <definedName name="sfsd" hidden="1">{"'Sheet1'!$L$16"}</definedName>
    <definedName name="SH">#REF!</definedName>
    <definedName name="SHALL">#REF!</definedName>
    <definedName name="SHDG">#REF!</definedName>
    <definedName name="Sheet1">#REF!</definedName>
    <definedName name="Sheet3" localSheetId="1">BlankMacro1</definedName>
    <definedName name="Sheet3">BlankMacro1</definedName>
    <definedName name="sho" localSheetId="1">#REF!</definedName>
    <definedName name="sho">#REF!</definedName>
    <definedName name="Shoes" localSheetId="1">#REF!</definedName>
    <definedName name="Shoes">#REF!</definedName>
    <definedName name="sht" localSheetId="1">#REF!</definedName>
    <definedName name="sht">#REF!</definedName>
    <definedName name="sht1p">#REF!</definedName>
    <definedName name="sht3p">#REF!</definedName>
    <definedName name="sieucao">#REF!</definedName>
    <definedName name="SIGN">#REF!</definedName>
    <definedName name="SIZE">#REF!</definedName>
    <definedName name="SL">#REF!</definedName>
    <definedName name="SL_BCN_TP">#REF!</definedName>
    <definedName name="SL_BCX_NL">#REF!</definedName>
    <definedName name="SL_CRD">#REF!</definedName>
    <definedName name="SL_CRS">#REF!</definedName>
    <definedName name="SL_CS">#REF!</definedName>
    <definedName name="SL_DD">#REF!</definedName>
    <definedName name="slBTLT1pm">#REF!</definedName>
    <definedName name="slBTLT3pm">#REF!</definedName>
    <definedName name="slBTLTHTDL">#REF!</definedName>
    <definedName name="slBTLTHTHH">#REF!</definedName>
    <definedName name="slchang1pm">#REF!</definedName>
    <definedName name="slchang3pm">#REF!</definedName>
    <definedName name="slchanght">#REF!</definedName>
    <definedName name="slchangHTDL">#REF!</definedName>
    <definedName name="slchangHTHH">#REF!</definedName>
    <definedName name="SLF">#REF!</definedName>
    <definedName name="slg">#REF!</definedName>
    <definedName name="slmong1pm">#REF!</definedName>
    <definedName name="slmong3pm">#REF!</definedName>
    <definedName name="slmonght">#REF!</definedName>
    <definedName name="slmongHTDL">#REF!</definedName>
    <definedName name="slmongHTHH">#REF!</definedName>
    <definedName name="slmongneo1pm">#REF!</definedName>
    <definedName name="slmongneo3pm">#REF!</definedName>
    <definedName name="slmongneoht">#REF!</definedName>
    <definedName name="slmongneoHTDL">#REF!</definedName>
    <definedName name="slmongneoHTHH">#REF!</definedName>
    <definedName name="sltdll1pm">#REF!</definedName>
    <definedName name="sltdll3pm">#REF!</definedName>
    <definedName name="sltdllHTDL">#REF!</definedName>
    <definedName name="sltdllHTHH">#REF!</definedName>
    <definedName name="SLVtu">#REF!</definedName>
    <definedName name="slxa1pm">#REF!</definedName>
    <definedName name="slxa3pm">#REF!</definedName>
    <definedName name="SM">#REF!</definedName>
    <definedName name="smax">#REF!</definedName>
    <definedName name="smax1">#REF!</definedName>
    <definedName name="sn">#REF!</definedName>
    <definedName name="SOÁ_CHUYEÁN">#REF!</definedName>
    <definedName name="soc3p">#REF!</definedName>
    <definedName name="sohieuthua">#REF!</definedName>
    <definedName name="SOHT">#REF!</definedName>
    <definedName name="Soi">#REF!</definedName>
    <definedName name="soichon12">#REF!</definedName>
    <definedName name="soichon24">#REF!</definedName>
    <definedName name="soichon46">#REF!</definedName>
    <definedName name="SoilType">#REF!</definedName>
    <definedName name="solieu">#REF!</definedName>
    <definedName name="sonduong">#REF!</definedName>
    <definedName name="SORT">#REF!</definedName>
    <definedName name="SortName">#REF!</definedName>
    <definedName name="Sosanh2" localSheetId="1" hidden="1">{"'Sheet1'!$L$16"}</definedName>
    <definedName name="Sosanh2" hidden="1">{"'Sheet1'!$L$16"}</definedName>
    <definedName name="Sothutu">#REF!</definedName>
    <definedName name="SOTIEN_BCN_TP">#REF!</definedName>
    <definedName name="SOTIEN_BCX_NL">#REF!</definedName>
    <definedName name="SOTIEN_BKTC">#REF!</definedName>
    <definedName name="SOTIEN_GT">#REF!</definedName>
    <definedName name="SOTIEN_TKC">#REF!</definedName>
    <definedName name="SPAN">#REF!</definedName>
    <definedName name="SPAN_No">#REF!</definedName>
    <definedName name="Spanner_Auto_File">"C:\My Documents\tinh cdo.x2a"</definedName>
    <definedName name="spchinhmoi" localSheetId="1" hidden="1">{"'Sheet1'!$L$16"}</definedName>
    <definedName name="spchinhmoi" hidden="1">{"'Sheet1'!$L$16"}</definedName>
    <definedName name="SPEC">#REF!</definedName>
    <definedName name="SpecialPrice" hidden="1">#REF!</definedName>
    <definedName name="SPECSUMMARY">#REF!</definedName>
    <definedName name="srtg">#REF!</definedName>
    <definedName name="SS" localSheetId="1" hidden="1">{"'Sheet1'!$L$16"}</definedName>
    <definedName name="SS" hidden="1">{"'Sheet1'!$L$16"}</definedName>
    <definedName name="sss">#REF!</definedName>
    <definedName name="ST">#REF!</definedName>
    <definedName name="st1p">#REF!</definedName>
    <definedName name="st3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ck.">#REF!</definedName>
    <definedName name="STEEL">#REF!</definedName>
    <definedName name="stor">#REF!</definedName>
    <definedName name="Stt">#REF!</definedName>
    <definedName name="SU">#REF!</definedName>
    <definedName name="Sua" localSheetId="1">BlankMacro1</definedName>
    <definedName name="Sua">BlankMacro1</definedName>
    <definedName name="sub" localSheetId="1">#REF!</definedName>
    <definedName name="sub">#REF!</definedName>
    <definedName name="sum" localSheetId="1">#REF!,#REF!</definedName>
    <definedName name="sum">#REF!,#REF!</definedName>
    <definedName name="SumM">#REF!</definedName>
    <definedName name="SUMMARY">#REF!</definedName>
    <definedName name="SumMTC">#REF!</definedName>
    <definedName name="SumMTC2">#REF!</definedName>
    <definedName name="SumNC">#REF!</definedName>
    <definedName name="SumNC2">#REF!</definedName>
    <definedName name="SumVL">#REF!</definedName>
    <definedName name="sur">#REF!</definedName>
    <definedName name="svl">50</definedName>
    <definedName name="SW">#REF!</definedName>
    <definedName name="SX_Lapthao_khungV_Sdao">#REF!</definedName>
    <definedName name="t" localSheetId="1" hidden="1">{"'Sheet1'!$L$16"}</definedName>
    <definedName name="t" hidden="1">{"'Sheet1'!$L$16"}</definedName>
    <definedName name="t.">#REF!</definedName>
    <definedName name="t..">#REF!</definedName>
    <definedName name="T.3" localSheetId="1" hidden="1">{"'Sheet1'!$L$16"}</definedName>
    <definedName name="T.3" hidden="1">{"'Sheet1'!$L$16"}</definedName>
    <definedName name="T.nhËp">#REF!</definedName>
    <definedName name="T.Thuy" localSheetId="1" hidden="1">{"'Sheet1'!$L$16"}</definedName>
    <definedName name="T.Thuy" hidden="1">{"'Sheet1'!$L$16"}</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HOP">#REF!</definedName>
    <definedName name="T02_DANH_MUC_CONG_VIEC">#REF!</definedName>
    <definedName name="T09_DINH_MUC_DU_TOAN">#REF!</definedName>
    <definedName name="t101p">#REF!</definedName>
    <definedName name="t103p">#REF!</definedName>
    <definedName name="T10HT">#REF!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14nc3p">#REF!</definedName>
    <definedName name="t14vl3p">#REF!</definedName>
    <definedName name="T7HT">#REF!</definedName>
    <definedName name="t7m">#REF!</definedName>
    <definedName name="T8HT">#REF!</definedName>
    <definedName name="t8m">#REF!</definedName>
    <definedName name="ta">#REF!</definedName>
    <definedName name="tadao">#REF!</definedName>
    <definedName name="Tæng_c_ng_suÊt_hiÖn_t_i">"THOP"</definedName>
    <definedName name="Tai_trong">#REF!</definedName>
    <definedName name="Tam">#REF!</definedName>
    <definedName name="tamdan">#REF!</definedName>
    <definedName name="TAMTINH">#REF!</definedName>
    <definedName name="tamvia">#REF!</definedName>
    <definedName name="tamviab">#REF!</definedName>
    <definedName name="TANANH">#REF!</definedName>
    <definedName name="Tang">100</definedName>
    <definedName name="tao" localSheetId="1" hidden="1">{"'Sheet1'!$L$16"}</definedName>
    <definedName name="tao" hidden="1">{"'Sheet1'!$L$16"}</definedName>
    <definedName name="TatBo" localSheetId="1" hidden="1">{"'Sheet1'!$L$16"}</definedName>
    <definedName name="TatBo" hidden="1">{"'Sheet1'!$L$16"}</definedName>
    <definedName name="taukeo150">#REF!</definedName>
    <definedName name="Tax">#REF!</definedName>
    <definedName name="TaxTV">10%</definedName>
    <definedName name="TaxXL">5%</definedName>
    <definedName name="TB">#REF!</definedName>
    <definedName name="TB_CS">#REF!</definedName>
    <definedName name="TBA">#REF!</definedName>
    <definedName name="tbl_ProdInfo" hidden="1">#REF!</definedName>
    <definedName name="tbsokiemtra">#REF!</definedName>
    <definedName name="tbtram">#REF!</definedName>
    <definedName name="TBTT">#REF!</definedName>
    <definedName name="TBXD">#REF!</definedName>
    <definedName name="TC">#REF!</definedName>
    <definedName name="tc_1">#REF!</definedName>
    <definedName name="tc_2">#REF!</definedName>
    <definedName name="TC_NHANH1">#REF!</definedName>
    <definedName name="TCDHT">#REF!</definedName>
    <definedName name="Tchuan">#REF!</definedName>
    <definedName name="TCTRU">#REF!</definedName>
    <definedName name="TD">#REF!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inhQT">#REF!</definedName>
    <definedName name="tdll1pm">#REF!</definedName>
    <definedName name="tdll3pm">#REF!</definedName>
    <definedName name="tdllHTDL">#REF!</definedName>
    <definedName name="tdllHTHH">#REF!</definedName>
    <definedName name="tdnc1p">#REF!</definedName>
    <definedName name="tdo">#REF!</definedName>
    <definedName name="tdt">#REF!</definedName>
    <definedName name="tdtr2cnc">#REF!</definedName>
    <definedName name="tdtr2cvl">#REF!</definedName>
    <definedName name="tdvl1p">#REF!</definedName>
    <definedName name="te">#REF!</definedName>
    <definedName name="tecnuoc5">#REF!</definedName>
    <definedName name="temp">#REF!</definedName>
    <definedName name="Temp_Br">#REF!</definedName>
    <definedName name="TEMPBR">#REF!</definedName>
    <definedName name="ten">#REF!</definedName>
    <definedName name="ten_tra_1BTN">#REF!</definedName>
    <definedName name="ten_tra_2BTN">#REF!</definedName>
    <definedName name="ten_tra_3BTN">#REF!</definedName>
    <definedName name="TenBang">#REF!</definedName>
    <definedName name="tenck">#REF!</definedName>
    <definedName name="TENCT">#REF!</definedName>
    <definedName name="Tengoi">#REF!</definedName>
    <definedName name="TenHMuc">#REF!</definedName>
    <definedName name="TenVtu">#REF!</definedName>
    <definedName name="tenvung">#REF!</definedName>
    <definedName name="test">#REF!</definedName>
    <definedName name="Test5">#REF!</definedName>
    <definedName name="text" localSheetId="1">#REF!,#REF!,#REF!,#REF!,#REF!</definedName>
    <definedName name="text">#REF!,#REF!,#REF!,#REF!,#REF!</definedName>
    <definedName name="TH.2002">#REF!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_VKHNN">#REF!</definedName>
    <definedName name="tha" localSheetId="1" hidden="1">{"'Sheet1'!$L$16"}</definedName>
    <definedName name="tha" hidden="1">{"'Sheet1'!$L$16"}</definedName>
    <definedName name="thai">#REF!</definedName>
    <definedName name="thang">#REF!</definedName>
    <definedName name="thang10" localSheetId="1" hidden="1">{"'Sheet1'!$L$16"}</definedName>
    <definedName name="thang10" hidden="1">{"'Sheet1'!$L$16"}</definedName>
    <definedName name="THANH" localSheetId="1" hidden="1">{"'Sheet1'!$L$16"}</definedName>
    <definedName name="THANH" hidden="1">{"'Sheet1'!$L$16"}</definedName>
    <definedName name="Thanh_Hoá">#REF!</definedName>
    <definedName name="Thanh_LC_tayvin">#REF!</definedName>
    <definedName name="thanhdul">#REF!</definedName>
    <definedName name="thanhtien">#REF!</definedName>
    <definedName name="ÞBM">#REF!</definedName>
    <definedName name="THchon">#REF!</definedName>
    <definedName name="Þcot">#REF!</definedName>
    <definedName name="ÞCTd4">#REF!</definedName>
    <definedName name="ÞCTt4">#REF!</definedName>
    <definedName name="THDA_copy" localSheetId="1" hidden="1">{"'Sheet1'!$L$16"}</definedName>
    <definedName name="THDA_copy" hidden="1">{"'Sheet1'!$L$16"}</definedName>
    <definedName name="Þdamd4">#REF!</definedName>
    <definedName name="Þdamt4">#REF!</definedName>
    <definedName name="THDS">#REF!</definedName>
    <definedName name="thdt">#REF!</definedName>
    <definedName name="THDT_CT_XOM_NOI">#REF!</definedName>
    <definedName name="THDT_HT_DAO_THUONG">#REF!</definedName>
    <definedName name="THDT_HT_XOM_NOI">#REF!</definedName>
    <definedName name="THDT_NPP_XOM_NOI">#REF!</definedName>
    <definedName name="THDT_TBA_XOM_NOI">#REF!</definedName>
    <definedName name="thep">#REF!</definedName>
    <definedName name="thepban">#REF!</definedName>
    <definedName name="thepgoc25_60">#REF!</definedName>
    <definedName name="thepgoc63_75">#REF!</definedName>
    <definedName name="thepgoc80_100">#REF!</definedName>
    <definedName name="thepma">10500</definedName>
    <definedName name="thepnaphl">#REF!</definedName>
    <definedName name="theptron">#REF!</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kinhPhiToanBo">#REF!</definedName>
    <definedName name="THKL" localSheetId="1" hidden="1">{"'Sheet1'!$L$16"}</definedName>
    <definedName name="THKL" hidden="1">{"'Sheet1'!$L$16"}</definedName>
    <definedName name="thkl2" localSheetId="1" hidden="1">{"'Sheet1'!$L$16"}</definedName>
    <definedName name="thkl2" hidden="1">{"'Sheet1'!$L$16"}</definedName>
    <definedName name="thkl3" localSheetId="1" hidden="1">{"'Sheet1'!$L$16"}</definedName>
    <definedName name="thkl3" hidden="1">{"'Sheet1'!$L$16"}</definedName>
    <definedName name="thkp3">#REF!</definedName>
    <definedName name="Þmong">#REF!</definedName>
    <definedName name="ÞNXoldk">#REF!</definedName>
    <definedName name="thongso">#REF!</definedName>
    <definedName name="THOP">"THOP"</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LMcap">#REF!</definedName>
    <definedName name="THToanBo">#REF!</definedName>
    <definedName name="thtt">#REF!</definedName>
    <definedName name="thu" localSheetId="1" hidden="1">{"'Sheet1'!$L$16"}</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ừa_Thiên_Huế">#REF!</definedName>
    <definedName name="thue">6</definedName>
    <definedName name="thuocno">#REF!</definedName>
    <definedName name="Thuvondot5">#REF!</definedName>
    <definedName name="thuy" localSheetId="1" hidden="1">{"'Sheet1'!$L$16"}</definedName>
    <definedName name="thuy" hidden="1">{"'Sheet1'!$L$16"}</definedName>
    <definedName name="THXD2" localSheetId="1" hidden="1">{"'Sheet1'!$L$16"}</definedName>
    <definedName name="THXD2" hidden="1">{"'Sheet1'!$L$16"}</definedName>
    <definedName name="Tien">#REF!</definedName>
    <definedName name="tiendo">1094</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ong">#REF!</definedName>
    <definedName name="Tim_lan_xuat_hien">#REF!</definedName>
    <definedName name="Tim_lan_xuat_hien_cong">#REF!</definedName>
    <definedName name="Tim_lan_xuat_hien_duong">#REF!</definedName>
    <definedName name="tim_xuat_hien">#REF!</definedName>
    <definedName name="tinhtrang16" localSheetId="1">[11]NSĐP!$P$7:$P$184</definedName>
    <definedName name="tinhtrang16">[12]NSĐP!$P$7:$P$184</definedName>
    <definedName name="tinhtrangTH" localSheetId="1">[11]NSĐP!$V$7:$V$184</definedName>
    <definedName name="tinhtrangTH">[12]NSĐP!$V$7:$V$184</definedName>
    <definedName name="TIT">#REF!</definedName>
    <definedName name="TITAN">#REF!</definedName>
    <definedName name="tk">#REF!</definedName>
    <definedName name="TKCO_TKC">#REF!</definedName>
    <definedName name="TKNO_TKC">#REF!</definedName>
    <definedName name="TKP">#REF!</definedName>
    <definedName name="TKYB">"TKYB"</definedName>
    <definedName name="TL" localSheetId="1">'[13]BM 1 NSNN'!$O$113</definedName>
    <definedName name="TL">'[14]BM 1 NSNN'!$O$113</definedName>
    <definedName name="TL_PB">#REF!</definedName>
    <definedName name="TLAC120">#REF!</definedName>
    <definedName name="TLAC35">#REF!</definedName>
    <definedName name="TLAC50">#REF!</definedName>
    <definedName name="TLAC70">#REF!</definedName>
    <definedName name="TLAC95">#REF!</definedName>
    <definedName name="TLDPK">#REF!</definedName>
    <definedName name="Tle">#REF!</definedName>
    <definedName name="Tle_1">#REF!</definedName>
    <definedName name="TLODA" localSheetId="1">[13]BANCO!$E$123</definedName>
    <definedName name="TLODA">[14]BANCO!$E$123</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viet" localSheetId="1">100%-TLyen</definedName>
    <definedName name="TLviet">100%-TLyen</definedName>
    <definedName name="TLyen">0.3</definedName>
    <definedName name="tn">#REF!</definedName>
    <definedName name="TN_b_qu_n">#REF!</definedName>
    <definedName name="TNChiuThue">#REF!</definedName>
    <definedName name="toi5t">#REF!</definedName>
    <definedName name="tole">#REF!</definedName>
    <definedName name="Tong">#REF!</definedName>
    <definedName name="Tong_co">#REF!</definedName>
    <definedName name="TONG_GIA_TRI_CONG_TRINH">#REF!</definedName>
    <definedName name="TONG_HOP_THI_NGHIEM_DZ0.4KV">#REF!</definedName>
    <definedName name="TONG_HOP_THI_NGHIEM_DZ22KV">#REF!</definedName>
    <definedName name="TONG_KE_TBA">#REF!</definedName>
    <definedName name="Tong_no">#REF!</definedName>
    <definedName name="tongbt">#REF!</definedName>
    <definedName name="tongcong">#REF!</definedName>
    <definedName name="tongdientich">#REF!</definedName>
    <definedName name="TONGDUTOAN">#REF!</definedName>
    <definedName name="tonghop" localSheetId="1" hidden="1">{"'Sheet1'!$L$16"}</definedName>
    <definedName name="tonghop" hidden="1">{"'Sheet1'!$L$16"}</definedName>
    <definedName name="tongmay">#REF!</definedName>
    <definedName name="tongnc">#REF!</definedName>
    <definedName name="tongthep">#REF!</definedName>
    <definedName name="tongthetich">#REF!</definedName>
    <definedName name="tongvl">#REF!</definedName>
    <definedName name="Tonmai">#REF!</definedName>
    <definedName name="TOP">#REF!</definedName>
    <definedName name="TOT_PR_1">#REF!</definedName>
    <definedName name="TOT_PR_2">#REF!</definedName>
    <definedName name="TOT_PR_3">#REF!</definedName>
    <definedName name="TOT_PR_4">#REF!</definedName>
    <definedName name="TotalLOSS">#REF!</definedName>
    <definedName name="totbtoi">#REF!</definedName>
    <definedName name="tp">#REF!</definedName>
    <definedName name="TPCP" localSheetId="1" hidden="1">{"'Sheet1'!$L$16"}</definedName>
    <definedName name="TPCP" hidden="1">{"'Sheet1'!$L$16"}</definedName>
    <definedName name="TPLRP">#REF!</definedName>
    <definedName name="tr_">#REF!</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Cot">#REF!</definedName>
    <definedName name="Tra_DM_su_dung">#REF!</definedName>
    <definedName name="Tra_DM_su_dung_cau">#REF!</definedName>
    <definedName name="Tra_don_gia_KS">#REF!</definedName>
    <definedName name="Tra_DTCT">#REF!</definedName>
    <definedName name="Tra_gia">#REF!</definedName>
    <definedName name="Tra_gtxl_cong">#REF!</definedName>
    <definedName name="Tra_T_le_1">#REF!</definedName>
    <definedName name="Tra_ten_cong">#REF!</definedName>
    <definedName name="Tra_tim_hang_mucPT_trung">#REF!</definedName>
    <definedName name="Tra_TL">#REF!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à_Vinh">#REF!</definedName>
    <definedName name="TRA_VL">#REF!</definedName>
    <definedName name="tra_vl1">#REF!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K">#REF!</definedName>
    <definedName name="TRAM">#REF!</definedName>
    <definedName name="tramatcong1">#REF!</definedName>
    <definedName name="tramatcong2">#REF!</definedName>
    <definedName name="trambt60">#REF!</definedName>
    <definedName name="tramtbtn25">#REF!</definedName>
    <definedName name="tramtbtn30">#REF!</definedName>
    <definedName name="tramtbtn40">#REF!</definedName>
    <definedName name="tramtbtn50">#REF!</definedName>
    <definedName name="tramtbtn60">#REF!</definedName>
    <definedName name="tramtbtn80">#REF!</definedName>
    <definedName name="trang" localSheetId="1" hidden="1">{#N/A,#N/A,FALSE,"Chi tiÆt"}</definedName>
    <definedName name="trang" hidden="1">{#N/A,#N/A,FALSE,"Chi tiÆt"}</definedName>
    <definedName name="tranhietdo">#REF!</definedName>
    <definedName name="tratyle">#REF!</definedName>
    <definedName name="TRAvH">#REF!</definedName>
    <definedName name="TRAVL">#REF!</definedName>
    <definedName name="TRHT">#REF!</definedName>
    <definedName name="TRISO">#REF!</definedName>
    <definedName name="tron250">#REF!</definedName>
    <definedName name="tron25th">#REF!</definedName>
    <definedName name="tron60th">#REF!</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#REF!</definedName>
    <definedName name="tronvua110">#REF!</definedName>
    <definedName name="tronvua150">#REF!</definedName>
    <definedName name="tronvua200">#REF!</definedName>
    <definedName name="tronvua250">#REF!</definedName>
    <definedName name="tronvua325">#REF!</definedName>
    <definedName name="trt">#REF!</definedName>
    <definedName name="tru_can">#REF!</definedName>
    <definedName name="tsI">#REF!</definedName>
    <definedName name="tt">#REF!</definedName>
    <definedName name="TT.1" localSheetId="1">[5]NSĐP!$U$14:$U$240</definedName>
    <definedName name="TT.2" localSheetId="1">[5]NSĐP!$V$14:$V$240</definedName>
    <definedName name="TT_1P">#REF!</definedName>
    <definedName name="TT_3p">#REF!</definedName>
    <definedName name="ttam">#REF!</definedName>
    <definedName name="ttao">#REF!</definedName>
    <definedName name="ttbt">#REF!</definedName>
    <definedName name="TTDD1P">#REF!</definedName>
    <definedName name="TTDKKH">#REF!</definedName>
    <definedName name="tthi">#REF!</definedName>
    <definedName name="ttinh">#REF!</definedName>
    <definedName name="TTMTC">#REF!</definedName>
    <definedName name="TTNC">#REF!</definedName>
    <definedName name="tto">#REF!</definedName>
    <definedName name="ttoxtp">#REF!</definedName>
    <definedName name="ttronmk">#REF!</definedName>
    <definedName name="TTTH2" localSheetId="1" hidden="1">{"'Sheet1'!$L$16"}</definedName>
    <definedName name="TTTH2" hidden="1">{"'Sheet1'!$L$16"}</definedName>
    <definedName name="tttt">#REF!</definedName>
    <definedName name="ttttt" localSheetId="1" hidden="1">{"'Sheet1'!$L$16"}</definedName>
    <definedName name="ttttt" hidden="1">{"'Sheet1'!$L$16"}</definedName>
    <definedName name="TTTTTTTTT" localSheetId="1" hidden="1">{"'Sheet1'!$L$16"}</definedName>
    <definedName name="TTTTTTTTT" hidden="1">{"'Sheet1'!$L$16"}</definedName>
    <definedName name="ttttttttttt" localSheetId="1" hidden="1">{"'Sheet1'!$L$16"}</definedName>
    <definedName name="ttttttttttt" hidden="1">{"'Sheet1'!$L$16"}</definedName>
    <definedName name="Tuong_chan">#REF!</definedName>
    <definedName name="TuVan">#REF!</definedName>
    <definedName name="tuyen">#REF!</definedName>
    <definedName name="tuyennhanh" localSheetId="1" hidden="1">{"'Sheet1'!$L$16"}</definedName>
    <definedName name="tuyennhanh" hidden="1">{"'Sheet1'!$L$16"}</definedName>
    <definedName name="tuynen" localSheetId="1" hidden="1">{"'Sheet1'!$L$16"}</definedName>
    <definedName name="tuynen" hidden="1">{"'Sheet1'!$L$16"}</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#REF!</definedName>
    <definedName name="tv75vl" localSheetId="1">#REF!</definedName>
    <definedName name="tv75vl">#REF!</definedName>
    <definedName name="tvbt" localSheetId="1">#REF!</definedName>
    <definedName name="tvbt">#REF!</definedName>
    <definedName name="tvg" localSheetId="1">#REF!</definedName>
    <definedName name="tvg">#REF!</definedName>
    <definedName name="TW">#REF!</definedName>
    <definedName name="Ty_gia">#REF!</definedName>
    <definedName name="Ty_gia_yen">#REF!</definedName>
    <definedName name="ty_le">#REF!</definedName>
    <definedName name="ty_le_2">#REF!</definedName>
    <definedName name="ty_le_3">#REF!</definedName>
    <definedName name="ty_le_BTN">#REF!</definedName>
    <definedName name="Ty_le1">#REF!</definedName>
    <definedName name="tyle">#REF!</definedName>
    <definedName name="tyle2">#REF!</definedName>
    <definedName name="Type_1">#REF!</definedName>
    <definedName name="Type_2">#REF!</definedName>
    <definedName name="TYT" localSheetId="1">BlankMacro1</definedName>
    <definedName name="TYT">BlankMacro1</definedName>
    <definedName name="tytrong16so5nam" localSheetId="1">'[3]PLI CTrinh'!$CN$10</definedName>
    <definedName name="tytrong16so5nam">'[4]PLI CTrinh'!$CN$10</definedName>
    <definedName name="u" localSheetId="1" hidden="1">{"'Sheet1'!$L$16"}</definedName>
    <definedName name="u" hidden="1">{"'Sheet1'!$L$16"}</definedName>
    <definedName name="ư" localSheetId="1" hidden="1">{"'Sheet1'!$L$16"}</definedName>
    <definedName name="ư" hidden="1">{"'Sheet1'!$L$16"}</definedName>
    <definedName name="U_tien">#REF!</definedName>
    <definedName name="Ucoc">#REF!</definedName>
    <definedName name="UNIT">#REF!</definedName>
    <definedName name="Unit_Price">#REF!</definedName>
    <definedName name="unitt" localSheetId="1">BlankMacro1</definedName>
    <definedName name="unitt">BlankMacro1</definedName>
    <definedName name="UP" localSheetId="1">#REF!,#REF!,#REF!,#REF!,#REF!,#REF!,#REF!,#REF!,#REF!,#REF!,#REF!</definedName>
    <definedName name="UP">#REF!,#REF!,#REF!,#REF!,#REF!,#REF!,#REF!,#REF!,#REF!,#REF!,#REF!</definedName>
    <definedName name="upnoc" localSheetId="1">#REF!</definedName>
    <definedName name="upnoc">#REF!</definedName>
    <definedName name="usd">15720</definedName>
    <definedName name="ut" localSheetId="1">BlankMacro1</definedName>
    <definedName name="ut">BlankMacro1</definedName>
    <definedName name="UT_1" localSheetId="1">#REF!</definedName>
    <definedName name="UT_1">#REF!</definedName>
    <definedName name="UT1_373" localSheetId="1">#REF!</definedName>
    <definedName name="UT1_373">#REF!</definedName>
    <definedName name="utye" localSheetId="1" hidden="1">{"'Sheet1'!$L$16"}</definedName>
    <definedName name="utye" hidden="1">{"'Sheet1'!$L$16"}</definedName>
    <definedName name="uu">#REF!</definedName>
    <definedName name="v" localSheetId="1" hidden="1">{"'Sheet1'!$L$16"}</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25">#REF!</definedName>
    <definedName name="V_a_b__t_ng_M200____1x2" localSheetId="1">ptdg</definedName>
    <definedName name="V_a_b__t_ng_M200____1x2">ptdg</definedName>
    <definedName name="VAÄT_LIEÄU">"nhandongia"</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 localSheetId="1">IF(Loan_Amount*Interest_Rate*Loan_Years*Loan_Start&gt;0,1,0)</definedName>
    <definedName name="Values_Entered">IF(Loan_Amount*Interest_Rate*Loan_Years*Loan_Start&gt;0,1,0)</definedName>
    <definedName name="VAN_CHUYEN_DUONG_DAI_DZ0.4KV" localSheetId="1">#REF!</definedName>
    <definedName name="VAN_CHUYEN_DUONG_DAI_DZ0.4KV">#REF!</definedName>
    <definedName name="VAN_CHUYEN_DUONG_DAI_DZ22KV" localSheetId="1">#REF!</definedName>
    <definedName name="VAN_CHUYEN_DUONG_DAI_DZ22KV">#REF!</definedName>
    <definedName name="VAN_CHUYEN_VAT_TU_CHUNG" localSheetId="1">#REF!</definedName>
    <definedName name="VAN_CHUYEN_VAT_TU_CHUNG">#REF!</definedName>
    <definedName name="VAN_TRUNG_CHUYEN_VAT_TU_CHUNG">#REF!</definedName>
    <definedName name="vanchuyen">#REF!</definedName>
    <definedName name="VARIINST">#REF!</definedName>
    <definedName name="VARIPURC">#REF!</definedName>
    <definedName name="vat">#REF!</definedName>
    <definedName name="VAT_LIEU_DEN_CHAN_CONG_TRINH">#REF!</definedName>
    <definedName name="vat_lieu_KVIII">#REF!</definedName>
    <definedName name="Vat_tu">#REF!</definedName>
    <definedName name="Vatlieu1">#REF!</definedName>
    <definedName name="Vatlieu2">#REF!</definedName>
    <definedName name="Vatlieu3">#REF!</definedName>
    <definedName name="VatLieuKhac">#REF!</definedName>
    <definedName name="VATM" localSheetId="1" hidden="1">{"'Sheet1'!$L$16"}</definedName>
    <definedName name="VATM" hidden="1">{"'Sheet1'!$L$16"}</definedName>
    <definedName name="Vattu">#REF!</definedName>
    <definedName name="vbtchongnuocm300">#REF!</definedName>
    <definedName name="vbtm150">#REF!</definedName>
    <definedName name="vbtm300">#REF!</definedName>
    <definedName name="vbtm400">#REF!</definedName>
    <definedName name="Vc">#REF!</definedName>
    <definedName name="vccot">#REF!</definedName>
    <definedName name="vcdc">#REF!</definedName>
    <definedName name="VCHT">#REF!</definedName>
    <definedName name="vcoto" localSheetId="1" hidden="1">{"'Sheet1'!$L$16"}</definedName>
    <definedName name="vcoto" hidden="1">{"'Sheet1'!$L$16"}</definedName>
    <definedName name="vct">#REF!</definedName>
    <definedName name="vctb">#REF!</definedName>
    <definedName name="VCTT">#REF!</definedName>
    <definedName name="VCVBT1">#REF!</definedName>
    <definedName name="VCVBT2">#REF!</definedName>
    <definedName name="vd">#REF!</definedName>
    <definedName name="vd3p">#REF!</definedName>
    <definedName name="vdv" hidden="1">#N/A</definedName>
    <definedName name="vdv_1">"#REF!"</definedName>
    <definedName name="Vf">#REF!</definedName>
    <definedName name="Vfri">#REF!</definedName>
    <definedName name="vgio">#REF!</definedName>
    <definedName name="vgk">#REF!</definedName>
    <definedName name="vgt">#REF!</definedName>
    <definedName name="VH" localSheetId="1" hidden="1">{"'Sheet1'!$L$16"}</definedName>
    <definedName name="VH" hidden="1">{"'Sheet1'!$L$16"}</definedName>
    <definedName name="Viet" localSheetId="1" hidden="1">{"'Sheet1'!$L$16"}</definedName>
    <definedName name="Viet" hidden="1">{"'Sheet1'!$L$16"}</definedName>
    <definedName name="VIEW">#REF!</definedName>
    <definedName name="vk">#REF!</definedName>
    <definedName name="vkcauthang">#REF!</definedName>
    <definedName name="vkds">#REF!</definedName>
    <definedName name="VKS">#REF!</definedName>
    <definedName name="vksan">#REF!</definedName>
    <definedName name="vktc">#REF!</definedName>
    <definedName name="VL" localSheetId="1" hidden="1">{"'Sheet1'!$L$16"}</definedName>
    <definedName name="VL" hidden="1">{"'Sheet1'!$L$16"}</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p">#REF!</definedName>
    <definedName name="vl3p">#REF!</definedName>
    <definedName name="vlbaotaibovay">#REF!</definedName>
    <definedName name="VLBS">#N/A</definedName>
    <definedName name="vlc">#REF!</definedName>
    <definedName name="Vlcap0.7">#REF!</definedName>
    <definedName name="VLcap1">#REF!</definedName>
    <definedName name="vlct" localSheetId="1" hidden="1">{"'Sheet1'!$L$16"}</definedName>
    <definedName name="vlct" hidden="1">{"'Sheet1'!$L$16"}</definedName>
    <definedName name="VLCT3p">#REF!</definedName>
    <definedName name="vlctbb">#REF!</definedName>
    <definedName name="vldg">#REF!</definedName>
    <definedName name="vldn400">#REF!</definedName>
    <definedName name="vldn600">#REF!</definedName>
    <definedName name="VLIEU">#REF!</definedName>
    <definedName name="VLM">#REF!</definedName>
    <definedName name="VLP">#REF!</definedName>
    <definedName name="vlthepnaphl">#REF!</definedName>
    <definedName name="vltram">#REF!</definedName>
    <definedName name="Vn_fri">#REF!</definedName>
    <definedName name="vothi" localSheetId="1" hidden="1">{"'Sheet1'!$L$16"}</definedName>
    <definedName name="vothi" hidden="1">{"'Sheet1'!$L$16"}</definedName>
    <definedName name="vr3p">#REF!</definedName>
    <definedName name="Vs">#REF!</definedName>
    <definedName name="VT">#REF!</definedName>
    <definedName name="vthang">#REF!</definedName>
    <definedName name="vtu">#REF!</definedName>
    <definedName name="VTVUA">#REF!</definedName>
    <definedName name="Vu">#REF!</definedName>
    <definedName name="Vu_">#REF!</definedName>
    <definedName name="Vua">#REF!</definedName>
    <definedName name="VUNG_NH1">#REF!</definedName>
    <definedName name="vung_nh2">#REF!</definedName>
    <definedName name="vungbc">#REF!</definedName>
    <definedName name="vungz">#REF!</definedName>
    <definedName name="vvv">#REF!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uan">#REF!</definedName>
    <definedName name="W">#REF!</definedName>
    <definedName name="watertruck">#REF!</definedName>
    <definedName name="wb">#REF!</definedName>
    <definedName name="wc">#REF!</definedName>
    <definedName name="WD">#REF!</definedName>
    <definedName name="Wdaymong">#REF!</definedName>
    <definedName name="WIRE1">5</definedName>
    <definedName name="Wl">#REF!</definedName>
    <definedName name="WPF">#REF!</definedName>
    <definedName name="wr" localSheetId="1" hidden="1">{#N/A,#N/A,FALSE,"Chi tiÆt"}</definedName>
    <definedName name="wr" hidden="1">{#N/A,#N/A,FALSE,"Chi tiÆt"}</definedName>
    <definedName name="wrn.aaa." localSheetId="1" hidden="1">{#N/A,#N/A,FALSE,"Sheet1";#N/A,#N/A,FALSE,"Sheet1";#N/A,#N/A,FALSE,"Sheet1"}</definedName>
    <definedName name="wrn.aaa." hidden="1">{#N/A,#N/A,FALSE,"Sheet1";#N/A,#N/A,FALSE,"Sheet1";#N/A,#N/A,FALSE,"Sheet1"}</definedName>
    <definedName name="wrn.aaa.1" localSheetId="1" hidden="1">{#N/A,#N/A,FALSE,"Sheet1";#N/A,#N/A,FALSE,"Sheet1";#N/A,#N/A,FALSE,"Sheet1"}</definedName>
    <definedName name="wrn.aaa.1" hidden="1">{#N/A,#N/A,FALSE,"Sheet1";#N/A,#N/A,FALSE,"Sheet1";#N/A,#N/A,FALSE,"Sheet1"}</definedName>
    <definedName name="wrn.Bang._.ke._.nhan._.hang." localSheetId="1" hidden="1">{#N/A,#N/A,FALSE,"Ke khai NH"}</definedName>
    <definedName name="wrn.Bang._.ke._.nhan._.hang." hidden="1">{#N/A,#N/A,FALSE,"Ke khai NH"}</definedName>
    <definedName name="wrn.Che._.do._.duoc._.huong." localSheetId="1" hidden="1">{#N/A,#N/A,FALSE,"BN (2)"}</definedName>
    <definedName name="wrn.Che._.do._.duoc._.huong." hidden="1">{#N/A,#N/A,FALSE,"BN (2)"}</definedName>
    <definedName name="wrn.chi._.tiÆt." localSheetId="1" hidden="1">{#N/A,#N/A,FALSE,"Chi tiÆt"}</definedName>
    <definedName name="wrn.chi._.tiÆt." hidden="1">{#N/A,#N/A,FALSE,"Chi tiÆt"}</definedName>
    <definedName name="wrn.cong." localSheetId="1" hidden="1">{#N/A,#N/A,FALSE,"Sheet1"}</definedName>
    <definedName name="wrn.cong." hidden="1">{#N/A,#N/A,FALSE,"Sheet1"}</definedName>
    <definedName name="wrn.Giáy._.bao._.no." localSheetId="1" hidden="1">{#N/A,#N/A,FALSE,"BN"}</definedName>
    <definedName name="wrn.Giáy._.bao._.no." hidden="1">{#N/A,#N/A,FALSE,"BN"}</definedName>
    <definedName name="wrn.Report." localSheetId="1"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1" hidden="1">{#N/A,#N/A,TRUE,"BT M200 da 10x20"}</definedName>
    <definedName name="wrn.vd." hidden="1">{#N/A,#N/A,TRUE,"BT M200 da 10x20"}</definedName>
    <definedName name="wrnf.report" localSheetId="1"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up">#REF!</definedName>
    <definedName name="WW">#N/A</definedName>
    <definedName name="Wzb">#REF!</definedName>
    <definedName name="Wzt">#REF!</definedName>
    <definedName name="X">#REF!</definedName>
    <definedName name="X_">#REF!</definedName>
    <definedName name="x_list">#REF!</definedName>
    <definedName name="x1_">#REF!</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2_">#REF!</definedName>
    <definedName name="XA">#REF!</definedName>
    <definedName name="xa1pm">#REF!</definedName>
    <definedName name="xa3pm">#REF!</definedName>
    <definedName name="XayLapKhac">#REF!</definedName>
    <definedName name="XB_80">#REF!</definedName>
    <definedName name="XBCNCKT">5600</definedName>
    <definedName name="XCCT">0.5</definedName>
    <definedName name="xcp">#REF!</definedName>
    <definedName name="xd0.6">#REF!</definedName>
    <definedName name="xd1.3">#REF!</definedName>
    <definedName name="xd1.5">#REF!</definedName>
    <definedName name="XDTB">#REF!</definedName>
    <definedName name="XDTT">#REF!</definedName>
    <definedName name="xelaodam">#REF!</definedName>
    <definedName name="xethung10t">#REF!</definedName>
    <definedName name="xetreo">#REF!</definedName>
    <definedName name="xetuoinhua190">#REF!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g">#REF!</definedName>
    <definedName name="xig1">#REF!</definedName>
    <definedName name="xig1p">#REF!</definedName>
    <definedName name="xig3p">#REF!</definedName>
    <definedName name="XIGnc">#REF!</definedName>
    <definedName name="xignc3p">#REF!</definedName>
    <definedName name="XIGvc">#REF!</definedName>
    <definedName name="XIGvl">#REF!</definedName>
    <definedName name="xigvl3p">#REF!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#REF!</definedName>
    <definedName name="xinnc3p">#REF!</definedName>
    <definedName name="xint1p">#REF!</definedName>
    <definedName name="XINvc">#REF!</definedName>
    <definedName name="XINvl">#REF!</definedName>
    <definedName name="xinvl3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#REF!</definedName>
    <definedName name="xitnc3p">#REF!</definedName>
    <definedName name="XITvc">#REF!</definedName>
    <definedName name="XITvl">#REF!</definedName>
    <definedName name="xitvl3p">#REF!</definedName>
    <definedName name="xk">#REF!</definedName>
    <definedName name="xk0.6">#REF!</definedName>
    <definedName name="xk1.3">#REF!</definedName>
    <definedName name="xk1.5">#REF!</definedName>
    <definedName name="xkich">#REF!</definedName>
    <definedName name="xl">#REF!</definedName>
    <definedName name="xl3x250">#REF!</definedName>
    <definedName name="XL3X400">#REF!</definedName>
    <definedName name="xlc">#REF!</definedName>
    <definedName name="xld1.4">#REF!</definedName>
    <definedName name="xlk">#REF!</definedName>
    <definedName name="xlk1.4">#REF!</definedName>
    <definedName name="xls" localSheetId="1" hidden="1">{"'Sheet1'!$L$16"}</definedName>
    <definedName name="xls" hidden="1">{"'Sheet1'!$L$16"}</definedName>
    <definedName name="xlttbninh" localSheetId="1" hidden="1">{"'Sheet1'!$L$16"}</definedName>
    <definedName name="xlttbninh" hidden="1">{"'Sheet1'!$L$16"}</definedName>
    <definedName name="xm">[6]gvl!$N$16</definedName>
    <definedName name="XM.M10.1">#REF!</definedName>
    <definedName name="XM.M10.2">#REF!</definedName>
    <definedName name="XM.MDT">#REF!</definedName>
    <definedName name="XMAX">#REF!</definedName>
    <definedName name="XMB30">#REF!</definedName>
    <definedName name="XMB40">#REF!</definedName>
    <definedName name="xmcax">#REF!</definedName>
    <definedName name="XMIN">#REF!</definedName>
    <definedName name="xmp40">#REF!</definedName>
    <definedName name="xn">#REF!</definedName>
    <definedName name="XTKKTTC">7500</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uclat0.4">#REF!</definedName>
    <definedName name="xuclat1">#REF!</definedName>
    <definedName name="xuclat1.65">#REF!</definedName>
    <definedName name="xuclat2">#REF!</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x">#REF!</definedName>
    <definedName name="xxx">#REF!</definedName>
    <definedName name="xxx2">#REF!</definedName>
    <definedName name="y">#REF!</definedName>
    <definedName name="y_list">#REF!</definedName>
    <definedName name="yb">#REF!</definedName>
    <definedName name="ycp">#REF!</definedName>
    <definedName name="yen">142.83</definedName>
    <definedName name="yen1">#REF!</definedName>
    <definedName name="yen2">#REF!</definedName>
    <definedName name="Yenthanh2" localSheetId="1" hidden="1">{"'Sheet1'!$L$16"}</definedName>
    <definedName name="Yenthanh2" hidden="1">{"'Sheet1'!$L$16"}</definedName>
    <definedName name="YMAX">#REF!</definedName>
    <definedName name="YMIN">#REF!</definedName>
    <definedName name="yo">#REF!</definedName>
    <definedName name="Yt">#REF!</definedName>
    <definedName name="ytd">#REF!</definedName>
    <definedName name="z">#REF!</definedName>
    <definedName name="Z_dh">#REF!</definedName>
    <definedName name="zbot">#REF!</definedName>
    <definedName name="Zip">#REF!</definedName>
    <definedName name="zl">#REF!</definedName>
    <definedName name="zt">#REF!</definedName>
    <definedName name="ztop">#REF!</definedName>
    <definedName name="Zw">#REF!</definedName>
    <definedName name="ZXD">#REF!</definedName>
    <definedName name="Zxl">#REF!</definedName>
    <definedName name="ZYX">#REF!</definedName>
    <definedName name="ZZZ">#REF!</definedName>
    <definedName name="전">#REF!</definedName>
    <definedName name="주택사업본부">#REF!</definedName>
    <definedName name="철구사업본부">#REF!</definedName>
    <definedName name="템플리트모듈1" localSheetId="1">BlankMacro1</definedName>
    <definedName name="템플리트모듈1">BlankMacro1</definedName>
    <definedName name="템플리트모듈2" localSheetId="1">BlankMacro1</definedName>
    <definedName name="템플리트모듈2">BlankMacro1</definedName>
    <definedName name="템플리트모듈3" localSheetId="1">BlankMacro1</definedName>
    <definedName name="템플리트모듈3">BlankMacro1</definedName>
    <definedName name="템플리트모듈4" localSheetId="1">BlankMacro1</definedName>
    <definedName name="템플리트모듈4">BlankMacro1</definedName>
    <definedName name="템플리트모듈5" localSheetId="1">BlankMacro1</definedName>
    <definedName name="템플리트모듈5">BlankMacro1</definedName>
    <definedName name="템플리트모듈6" localSheetId="1">BlankMacro1</definedName>
    <definedName name="템플리트모듈6">BlankMacro1</definedName>
    <definedName name="피팅" localSheetId="1">BlankMacro1</definedName>
    <definedName name="피팅">BlankMacro1</definedName>
  </definedNames>
  <calcPr calcId="162913"/>
</workbook>
</file>

<file path=xl/calcChain.xml><?xml version="1.0" encoding="utf-8"?>
<calcChain xmlns="http://schemas.openxmlformats.org/spreadsheetml/2006/main">
  <c r="I49" i="6" l="1"/>
  <c r="I48" i="6" s="1"/>
  <c r="J49" i="6"/>
  <c r="J48" i="6" s="1"/>
  <c r="K49" i="6"/>
  <c r="K48" i="6" s="1"/>
  <c r="L49" i="6"/>
  <c r="L48" i="6" s="1"/>
  <c r="M49" i="6"/>
  <c r="M48" i="6" s="1"/>
  <c r="N49" i="6"/>
  <c r="N48" i="6" s="1"/>
  <c r="O49" i="6"/>
  <c r="O48" i="6" s="1"/>
  <c r="P49" i="6"/>
  <c r="P48" i="6" s="1"/>
  <c r="Q49" i="6"/>
  <c r="Q48" i="6" s="1"/>
  <c r="R49" i="6"/>
  <c r="R48" i="6" s="1"/>
  <c r="S49" i="6"/>
  <c r="S48" i="6" s="1"/>
  <c r="T49" i="6"/>
  <c r="T48" i="6" s="1"/>
  <c r="U49" i="6"/>
  <c r="U48" i="6" s="1"/>
  <c r="V49" i="6"/>
  <c r="V48" i="6" s="1"/>
  <c r="W49" i="6"/>
  <c r="W48" i="6" s="1"/>
  <c r="X49" i="6"/>
  <c r="X48" i="6" s="1"/>
  <c r="Y49" i="6"/>
  <c r="Y48" i="6" s="1"/>
  <c r="Z49" i="6"/>
  <c r="Z48" i="6" s="1"/>
  <c r="AA49" i="6"/>
  <c r="AA48" i="6" s="1"/>
  <c r="AB49" i="6"/>
  <c r="AB48" i="6" s="1"/>
  <c r="AC49" i="6"/>
  <c r="AC48" i="6" s="1"/>
  <c r="AD49" i="6"/>
  <c r="AD48" i="6" s="1"/>
  <c r="AE49" i="6"/>
  <c r="AE48" i="6" s="1"/>
  <c r="AF49" i="6"/>
  <c r="AF48" i="6" s="1"/>
  <c r="AG49" i="6"/>
  <c r="AG48" i="6" s="1"/>
  <c r="H49" i="6"/>
  <c r="H48" i="6" s="1"/>
  <c r="I45" i="6"/>
  <c r="J45" i="6"/>
  <c r="L45" i="6"/>
  <c r="M45" i="6"/>
  <c r="N45" i="6"/>
  <c r="O45" i="6"/>
  <c r="P45" i="6"/>
  <c r="Q45" i="6"/>
  <c r="R45" i="6"/>
  <c r="S45" i="6"/>
  <c r="T45" i="6"/>
  <c r="U45" i="6"/>
  <c r="V45" i="6"/>
  <c r="W45" i="6"/>
  <c r="X45" i="6"/>
  <c r="Y45" i="6"/>
  <c r="Z45" i="6"/>
  <c r="AA45" i="6"/>
  <c r="AB45" i="6"/>
  <c r="AC45" i="6"/>
  <c r="AD45" i="6"/>
  <c r="AE45" i="6"/>
  <c r="AF45" i="6"/>
  <c r="AG45" i="6"/>
  <c r="H45" i="6"/>
  <c r="I42" i="6"/>
  <c r="J42" i="6"/>
  <c r="K42" i="6"/>
  <c r="L42" i="6"/>
  <c r="M42" i="6"/>
  <c r="N42" i="6"/>
  <c r="O42" i="6"/>
  <c r="P42" i="6"/>
  <c r="Q42" i="6"/>
  <c r="R42" i="6"/>
  <c r="S42" i="6"/>
  <c r="T42" i="6"/>
  <c r="U42" i="6"/>
  <c r="V42" i="6"/>
  <c r="W42" i="6"/>
  <c r="X42" i="6"/>
  <c r="Y42" i="6"/>
  <c r="Z42" i="6"/>
  <c r="AA42" i="6"/>
  <c r="AB42" i="6"/>
  <c r="AC42" i="6"/>
  <c r="AD42" i="6"/>
  <c r="AE42" i="6"/>
  <c r="AF42" i="6"/>
  <c r="AG42" i="6"/>
  <c r="H42" i="6"/>
  <c r="I39" i="6"/>
  <c r="J39" i="6"/>
  <c r="L39" i="6"/>
  <c r="M39" i="6"/>
  <c r="N39" i="6"/>
  <c r="O39" i="6"/>
  <c r="P39" i="6"/>
  <c r="Q39" i="6"/>
  <c r="R39" i="6"/>
  <c r="S39" i="6"/>
  <c r="T39" i="6"/>
  <c r="U39" i="6"/>
  <c r="V39" i="6"/>
  <c r="W39" i="6"/>
  <c r="X39" i="6"/>
  <c r="Y39" i="6"/>
  <c r="Z39" i="6"/>
  <c r="AA39" i="6"/>
  <c r="AB39" i="6"/>
  <c r="AC39" i="6"/>
  <c r="AD39" i="6"/>
  <c r="AE39" i="6"/>
  <c r="AF39" i="6"/>
  <c r="AG39" i="6"/>
  <c r="H39" i="6"/>
  <c r="I36" i="6"/>
  <c r="J36" i="6"/>
  <c r="K36" i="6"/>
  <c r="L36" i="6"/>
  <c r="M36" i="6"/>
  <c r="N36" i="6"/>
  <c r="O36" i="6"/>
  <c r="P36" i="6"/>
  <c r="Q36" i="6"/>
  <c r="R36" i="6"/>
  <c r="S36" i="6"/>
  <c r="T36" i="6"/>
  <c r="U36" i="6"/>
  <c r="V36" i="6"/>
  <c r="W36" i="6"/>
  <c r="X36" i="6"/>
  <c r="Y36" i="6"/>
  <c r="Z36" i="6"/>
  <c r="AA36" i="6"/>
  <c r="AB36" i="6"/>
  <c r="AC36" i="6"/>
  <c r="AD36" i="6"/>
  <c r="AE36" i="6"/>
  <c r="AF36" i="6"/>
  <c r="AG36" i="6"/>
  <c r="H36" i="6"/>
  <c r="I28" i="6"/>
  <c r="J28" i="6"/>
  <c r="L28" i="6"/>
  <c r="M28" i="6"/>
  <c r="N28" i="6"/>
  <c r="O28" i="6"/>
  <c r="P28" i="6"/>
  <c r="Q28" i="6"/>
  <c r="R28" i="6"/>
  <c r="S28" i="6"/>
  <c r="T28" i="6"/>
  <c r="U28" i="6"/>
  <c r="V28" i="6"/>
  <c r="W28" i="6"/>
  <c r="X28" i="6"/>
  <c r="Y28" i="6"/>
  <c r="Z28" i="6"/>
  <c r="AA28" i="6"/>
  <c r="AB28" i="6"/>
  <c r="AC28" i="6"/>
  <c r="AD28" i="6"/>
  <c r="AE28" i="6"/>
  <c r="AF28" i="6"/>
  <c r="AG28" i="6"/>
  <c r="H28" i="6"/>
  <c r="I19" i="6"/>
  <c r="J19" i="6"/>
  <c r="L19" i="6"/>
  <c r="M19" i="6"/>
  <c r="N19" i="6"/>
  <c r="O19" i="6"/>
  <c r="P19" i="6"/>
  <c r="Q19" i="6"/>
  <c r="R19" i="6"/>
  <c r="S19" i="6"/>
  <c r="T19" i="6"/>
  <c r="U19" i="6"/>
  <c r="V19" i="6"/>
  <c r="W19" i="6"/>
  <c r="X19" i="6"/>
  <c r="Y19" i="6"/>
  <c r="Z19" i="6"/>
  <c r="AA19" i="6"/>
  <c r="AB19" i="6"/>
  <c r="AC19" i="6"/>
  <c r="AD19" i="6"/>
  <c r="AE19" i="6"/>
  <c r="AF19" i="6"/>
  <c r="AG19" i="6"/>
  <c r="H19" i="6"/>
  <c r="I14" i="6"/>
  <c r="J14" i="6"/>
  <c r="L14" i="6"/>
  <c r="M14" i="6"/>
  <c r="N14" i="6"/>
  <c r="O14" i="6"/>
  <c r="P14" i="6"/>
  <c r="Q14" i="6"/>
  <c r="R14" i="6"/>
  <c r="S14" i="6"/>
  <c r="T14" i="6"/>
  <c r="U14" i="6"/>
  <c r="V14" i="6"/>
  <c r="W14" i="6"/>
  <c r="X14" i="6"/>
  <c r="Y14" i="6"/>
  <c r="Z14" i="6"/>
  <c r="AA14" i="6"/>
  <c r="AB14" i="6"/>
  <c r="AC14" i="6"/>
  <c r="AD14" i="6"/>
  <c r="AE14" i="6"/>
  <c r="AF14" i="6"/>
  <c r="H14" i="6"/>
  <c r="AD13" i="6" l="1"/>
  <c r="V13" i="6"/>
  <c r="R13" i="6"/>
  <c r="N13" i="6"/>
  <c r="I13" i="6"/>
  <c r="Z13" i="6"/>
  <c r="AF13" i="6"/>
  <c r="AB13" i="6"/>
  <c r="X13" i="6"/>
  <c r="T13" i="6"/>
  <c r="P13" i="6"/>
  <c r="L13" i="6"/>
  <c r="AE13" i="6"/>
  <c r="AA13" i="6"/>
  <c r="W13" i="6"/>
  <c r="S13" i="6"/>
  <c r="O13" i="6"/>
  <c r="J13" i="6"/>
  <c r="H13" i="6"/>
  <c r="AC13" i="6"/>
  <c r="Y13" i="6"/>
  <c r="U13" i="6"/>
  <c r="Q13" i="6"/>
  <c r="M13" i="6"/>
  <c r="S128" i="7"/>
  <c r="T128" i="7" s="1"/>
  <c r="T114" i="7" l="1"/>
  <c r="I107" i="7"/>
  <c r="J107" i="7"/>
  <c r="K107" i="7"/>
  <c r="L107" i="7"/>
  <c r="M107" i="7"/>
  <c r="N107" i="7"/>
  <c r="O107" i="7"/>
  <c r="P107" i="7"/>
  <c r="Q107" i="7"/>
  <c r="R107" i="7"/>
  <c r="S107" i="7"/>
  <c r="G107" i="7"/>
  <c r="I115" i="7"/>
  <c r="J115" i="7"/>
  <c r="K115" i="7"/>
  <c r="L115" i="7"/>
  <c r="M115" i="7"/>
  <c r="N115" i="7"/>
  <c r="O115" i="7"/>
  <c r="P115" i="7"/>
  <c r="Q115" i="7"/>
  <c r="R115" i="7"/>
  <c r="G115" i="7"/>
  <c r="H114" i="7"/>
  <c r="T113" i="7"/>
  <c r="H113" i="7"/>
  <c r="P9" i="7" l="1"/>
  <c r="Q9" i="7"/>
  <c r="R9" i="7"/>
  <c r="S9" i="7"/>
  <c r="T9" i="7"/>
  <c r="T13" i="7"/>
  <c r="S132" i="7"/>
  <c r="T132" i="7" s="1"/>
  <c r="S133" i="7"/>
  <c r="T133" i="7" s="1"/>
  <c r="S134" i="7"/>
  <c r="S131" i="7"/>
  <c r="T131" i="7" s="1"/>
  <c r="H13" i="7"/>
  <c r="I13" i="7"/>
  <c r="J13" i="7"/>
  <c r="K13" i="7"/>
  <c r="L13" i="7"/>
  <c r="M13" i="7"/>
  <c r="N13" i="7"/>
  <c r="O13" i="7"/>
  <c r="P13" i="7"/>
  <c r="Q13" i="7"/>
  <c r="R13" i="7"/>
  <c r="S13" i="7"/>
  <c r="G13" i="7"/>
  <c r="G80" i="7"/>
  <c r="G12" i="7" l="1"/>
  <c r="T134" i="7"/>
  <c r="T112" i="7" l="1"/>
  <c r="S129" i="7" l="1"/>
  <c r="T129" i="7" s="1"/>
  <c r="S126" i="7" l="1"/>
  <c r="T126" i="7" s="1"/>
  <c r="H133" i="7" l="1"/>
  <c r="H131" i="7"/>
  <c r="H132" i="7"/>
  <c r="H134" i="7"/>
  <c r="S127" i="7"/>
  <c r="T127" i="7" s="1"/>
  <c r="H127" i="7"/>
  <c r="S123" i="7"/>
  <c r="T123" i="7" s="1"/>
  <c r="H123" i="7"/>
  <c r="S125" i="7"/>
  <c r="T125" i="7" s="1"/>
  <c r="H125" i="7"/>
  <c r="S124" i="7"/>
  <c r="T124" i="7" s="1"/>
  <c r="H124" i="7"/>
  <c r="S122" i="7"/>
  <c r="T122" i="7" s="1"/>
  <c r="H122" i="7"/>
  <c r="S120" i="7"/>
  <c r="T120" i="7" s="1"/>
  <c r="H120" i="7"/>
  <c r="T111" i="7"/>
  <c r="T107" i="7" s="1"/>
  <c r="H111" i="7"/>
  <c r="S117" i="7"/>
  <c r="H117" i="7"/>
  <c r="S118" i="7"/>
  <c r="H118" i="7"/>
  <c r="H110" i="7"/>
  <c r="H109" i="7"/>
  <c r="H108" i="7"/>
  <c r="H107" i="7" s="1"/>
  <c r="N106" i="7"/>
  <c r="M106" i="7"/>
  <c r="N105" i="7"/>
  <c r="M105" i="7"/>
  <c r="K105" i="7"/>
  <c r="N104" i="7"/>
  <c r="K104" i="7"/>
  <c r="I104" i="7"/>
  <c r="M104" i="7" s="1"/>
  <c r="N103" i="7"/>
  <c r="I103" i="7"/>
  <c r="M103" i="7" s="1"/>
  <c r="N102" i="7"/>
  <c r="K102" i="7"/>
  <c r="I102" i="7"/>
  <c r="M102" i="7" s="1"/>
  <c r="N100" i="7"/>
  <c r="I100" i="7"/>
  <c r="M100" i="7" s="1"/>
  <c r="N99" i="7"/>
  <c r="I99" i="7"/>
  <c r="M99" i="7" s="1"/>
  <c r="N98" i="7"/>
  <c r="I98" i="7"/>
  <c r="M98" i="7" s="1"/>
  <c r="N97" i="7"/>
  <c r="I97" i="7"/>
  <c r="M97" i="7" s="1"/>
  <c r="N96" i="7"/>
  <c r="K96" i="7"/>
  <c r="I96" i="7"/>
  <c r="M96" i="7" s="1"/>
  <c r="N95" i="7"/>
  <c r="K95" i="7"/>
  <c r="I95" i="7"/>
  <c r="M95" i="7" s="1"/>
  <c r="N94" i="7"/>
  <c r="I94" i="7"/>
  <c r="M94" i="7" s="1"/>
  <c r="N93" i="7"/>
  <c r="M93" i="7"/>
  <c r="N92" i="7"/>
  <c r="K92" i="7"/>
  <c r="I92" i="7"/>
  <c r="N91" i="7"/>
  <c r="I91" i="7"/>
  <c r="M91" i="7" s="1"/>
  <c r="N90" i="7"/>
  <c r="K90" i="7"/>
  <c r="I90" i="7"/>
  <c r="M90" i="7" s="1"/>
  <c r="Q89" i="7"/>
  <c r="N89" i="7"/>
  <c r="K89" i="7"/>
  <c r="I89" i="7"/>
  <c r="M89" i="7" s="1"/>
  <c r="Q88" i="7"/>
  <c r="N88" i="7"/>
  <c r="I88" i="7"/>
  <c r="M88" i="7" s="1"/>
  <c r="Q87" i="7"/>
  <c r="N87" i="7"/>
  <c r="I87" i="7"/>
  <c r="M87" i="7" s="1"/>
  <c r="Q86" i="7"/>
  <c r="N86" i="7"/>
  <c r="I86" i="7"/>
  <c r="M86" i="7" s="1"/>
  <c r="Q85" i="7"/>
  <c r="N85" i="7"/>
  <c r="K85" i="7"/>
  <c r="I85" i="7"/>
  <c r="M85" i="7" s="1"/>
  <c r="Q84" i="7"/>
  <c r="K84" i="7"/>
  <c r="I84" i="7"/>
  <c r="T83" i="7"/>
  <c r="S83" i="7" s="1"/>
  <c r="Q83" i="7"/>
  <c r="N83" i="7"/>
  <c r="I83" i="7"/>
  <c r="M83" i="7" s="1"/>
  <c r="Q82" i="7"/>
  <c r="N82" i="7"/>
  <c r="K82" i="7"/>
  <c r="I82" i="7"/>
  <c r="M82" i="7" s="1"/>
  <c r="Q81" i="7"/>
  <c r="S81" i="7" s="1"/>
  <c r="N81" i="7"/>
  <c r="I81" i="7"/>
  <c r="M81" i="7" s="1"/>
  <c r="R80" i="7"/>
  <c r="R12" i="7" s="1"/>
  <c r="P80" i="7"/>
  <c r="P12" i="7" s="1"/>
  <c r="O80" i="7"/>
  <c r="O12" i="7" s="1"/>
  <c r="L80" i="7"/>
  <c r="L12" i="7" s="1"/>
  <c r="J80" i="7"/>
  <c r="J12" i="7" s="1"/>
  <c r="H80" i="7"/>
  <c r="O11" i="7"/>
  <c r="O9" i="7" s="1"/>
  <c r="M11" i="7"/>
  <c r="M9" i="7" s="1"/>
  <c r="J10" i="7"/>
  <c r="J9" i="7" s="1"/>
  <c r="I10" i="7"/>
  <c r="I9" i="7" s="1"/>
  <c r="N9" i="7"/>
  <c r="L9" i="7"/>
  <c r="K9" i="7"/>
  <c r="H9" i="7"/>
  <c r="G9" i="7"/>
  <c r="G8" i="7" s="1"/>
  <c r="H115" i="7" l="1"/>
  <c r="H12" i="7" s="1"/>
  <c r="S115" i="7"/>
  <c r="T117" i="7"/>
  <c r="S80" i="7"/>
  <c r="L8" i="7"/>
  <c r="R8" i="7"/>
  <c r="J8" i="7"/>
  <c r="T118" i="7"/>
  <c r="I80" i="7"/>
  <c r="P8" i="7"/>
  <c r="O8" i="7"/>
  <c r="Q80" i="7"/>
  <c r="M92" i="7"/>
  <c r="M80" i="7" s="1"/>
  <c r="N80" i="7"/>
  <c r="K80" i="7"/>
  <c r="T81" i="7"/>
  <c r="T80" i="7" s="1"/>
  <c r="T115" i="7" l="1"/>
  <c r="V107" i="7" s="1"/>
  <c r="K12" i="7"/>
  <c r="K8" i="7" s="1"/>
  <c r="I12" i="7"/>
  <c r="I8" i="7" s="1"/>
  <c r="S12" i="7"/>
  <c r="S8" i="7" s="1"/>
  <c r="N12" i="7"/>
  <c r="N8" i="7" s="1"/>
  <c r="Q12" i="7"/>
  <c r="Q8" i="7" s="1"/>
  <c r="M12" i="7"/>
  <c r="M8" i="7" s="1"/>
  <c r="H8" i="7"/>
  <c r="T12" i="7" l="1"/>
  <c r="T8" i="7" s="1"/>
  <c r="G9" i="5"/>
  <c r="F11" i="5"/>
  <c r="D14" i="5" l="1"/>
  <c r="C14" i="5"/>
  <c r="E16" i="5" l="1"/>
  <c r="E15" i="5"/>
  <c r="F9" i="5"/>
  <c r="E14" i="5" l="1"/>
  <c r="E13" i="5" l="1"/>
  <c r="D11" i="5"/>
  <c r="D9" i="5" s="1"/>
  <c r="D7" i="5" s="1"/>
  <c r="D6" i="5" s="1"/>
  <c r="E12" i="5"/>
  <c r="E11" i="5"/>
  <c r="C9" i="5" l="1"/>
  <c r="C7" i="5" l="1"/>
  <c r="C6" i="5" s="1"/>
  <c r="E9" i="5"/>
  <c r="E7" i="5" s="1"/>
  <c r="E6" i="5" s="1"/>
  <c r="H12" i="6"/>
  <c r="AE12" i="6"/>
  <c r="AF12" i="6"/>
  <c r="G16" i="5" s="1"/>
  <c r="G15" i="5" l="1"/>
  <c r="H15" i="5" s="1"/>
  <c r="Y12" i="6"/>
  <c r="U12" i="6"/>
  <c r="Q12" i="6"/>
  <c r="M12" i="6"/>
  <c r="AB12" i="6"/>
  <c r="F15" i="5" s="1"/>
  <c r="X12" i="6"/>
  <c r="T12" i="6"/>
  <c r="P12" i="6"/>
  <c r="L12" i="6"/>
  <c r="I12" i="6"/>
  <c r="Z12" i="6"/>
  <c r="R12" i="6"/>
  <c r="J12" i="6"/>
  <c r="AC12" i="6"/>
  <c r="F16" i="5" s="1"/>
  <c r="V12" i="6"/>
  <c r="N12" i="6"/>
  <c r="AD12" i="6"/>
  <c r="W12" i="6"/>
  <c r="O12" i="6"/>
  <c r="AA12" i="6"/>
  <c r="S12" i="6"/>
  <c r="F14" i="5" l="1"/>
  <c r="F7" i="5" s="1"/>
  <c r="F6" i="5" s="1"/>
  <c r="H14" i="5" l="1"/>
  <c r="H7" i="5" s="1"/>
  <c r="H6" i="5" s="1"/>
  <c r="G14" i="5"/>
  <c r="G7" i="5" s="1"/>
  <c r="G6" i="5" s="1"/>
</calcChain>
</file>

<file path=xl/comments1.xml><?xml version="1.0" encoding="utf-8"?>
<comments xmlns="http://schemas.openxmlformats.org/spreadsheetml/2006/main">
  <authors>
    <author>Mr. Bao</author>
  </authors>
  <commentList>
    <comment ref="R21" authorId="0" shapeId="0">
      <text>
        <r>
          <rPr>
            <b/>
            <sz val="9"/>
            <color indexed="81"/>
            <rFont val="Tahoma"/>
            <family val="2"/>
          </rPr>
          <t>Mr. Bao:</t>
        </r>
        <r>
          <rPr>
            <sz val="9"/>
            <color indexed="81"/>
            <rFont val="Tahoma"/>
            <family val="2"/>
          </rPr>
          <t xml:space="preserve">
QD 4288: 13 tỷ
QD 1682 chuyen 10,267 tỷ
</t>
        </r>
      </text>
    </comment>
    <comment ref="L24" authorId="0" shapeId="0">
      <text>
        <r>
          <rPr>
            <b/>
            <sz val="9"/>
            <color indexed="81"/>
            <rFont val="Tahoma"/>
            <family val="2"/>
          </rPr>
          <t>Mr. Bao:</t>
        </r>
        <r>
          <rPr>
            <sz val="9"/>
            <color indexed="81"/>
            <rFont val="Tahoma"/>
            <family val="2"/>
          </rPr>
          <t xml:space="preserve">
Qua BNN: 197.106
Qua tỉnh: 174.200</t>
        </r>
      </text>
    </comment>
    <comment ref="R24" authorId="0" shapeId="0">
      <text>
        <r>
          <rPr>
            <b/>
            <sz val="9"/>
            <color indexed="81"/>
            <rFont val="Tahoma"/>
            <family val="2"/>
          </rPr>
          <t>Mr. Bao:</t>
        </r>
        <r>
          <rPr>
            <sz val="9"/>
            <color indexed="81"/>
            <rFont val="Tahoma"/>
            <family val="2"/>
          </rPr>
          <t xml:space="preserve">
QD 4288: 32.287
QD1682 chuyển: 13.613</t>
        </r>
      </text>
    </comment>
  </commentList>
</comments>
</file>

<file path=xl/sharedStrings.xml><?xml version="1.0" encoding="utf-8"?>
<sst xmlns="http://schemas.openxmlformats.org/spreadsheetml/2006/main" count="661" uniqueCount="425">
  <si>
    <t>Đơn vị: Triệu đồng</t>
  </si>
  <si>
    <t>Danh mục dự án</t>
  </si>
  <si>
    <t>Địa điểm XD</t>
  </si>
  <si>
    <t>Năng lực thiết kế</t>
  </si>
  <si>
    <t>Thời gian KC-HT</t>
  </si>
  <si>
    <t>Ghi chú</t>
  </si>
  <si>
    <t>Trong đó: NSTW</t>
  </si>
  <si>
    <t>TỔNG SỐ</t>
  </si>
  <si>
    <t>I</t>
  </si>
  <si>
    <t>II</t>
  </si>
  <si>
    <t>Hương Khê</t>
  </si>
  <si>
    <t>2018-2020</t>
  </si>
  <si>
    <t>Cải tạo, nâng cấp đường tỉnh ĐT.553 đoạn từ Km49+900 - Km74+680 (đường Hồ Chí Minh vào Đồn 575, Bản Giàng)</t>
  </si>
  <si>
    <t>790; 31/3/2016</t>
  </si>
  <si>
    <t>Gđ 2018-2020 và sau 2020</t>
  </si>
  <si>
    <t>2018-</t>
  </si>
  <si>
    <t>2016-2020</t>
  </si>
  <si>
    <t>Hạ tầng khu du lịch biển huyện Lộc Hà</t>
  </si>
  <si>
    <t>Lộc Hà</t>
  </si>
  <si>
    <t>Nghi Xuân</t>
  </si>
  <si>
    <t>Tu bổ, tôn tạo các di tích gốc và xây dựng cơ sở hạ tầng Khu Di tích Quốc gia đặc biệt Đại thi hào Nguyễn Du, tỉnh Hà Tĩnh (giai đoạn 1)</t>
  </si>
  <si>
    <t xml:space="preserve">3161; 31/10/2017 </t>
  </si>
  <si>
    <t>TP Hà Tĩnh</t>
  </si>
  <si>
    <t>Hạ tầng kỹ thuật khu vực cổng A, Khu kinh tế cửa khẩu quốc tế Cầu Treo, huyện Hương Sơn</t>
  </si>
  <si>
    <t>Huyện Hương Sơn</t>
  </si>
  <si>
    <t>3204; 31/10/2017</t>
  </si>
  <si>
    <t>Hệ thống thu gom và xử lý nước thải Khu kinh tế Vũng Áng (giai đoạn 1)</t>
  </si>
  <si>
    <t>KKT</t>
  </si>
  <si>
    <t>3255, 30/10/2014</t>
  </si>
  <si>
    <t>Đường trục chính từ Quốc lộ 1A đến khu đô thị trung tâm KKT Vũng Áng</t>
  </si>
  <si>
    <t>TX Kỳ Anh</t>
  </si>
  <si>
    <t>2018-0</t>
  </si>
  <si>
    <t>1556; 09/6/2017</t>
  </si>
  <si>
    <t>Hạ tầng kỹ thuật Khu công nghiệp Gia Lách</t>
  </si>
  <si>
    <t>3147; 30/10/2017</t>
  </si>
  <si>
    <t>Kỳ Anh</t>
  </si>
  <si>
    <t>Dự án bảo tồn, nhân giống, khôi phục và phát triển sản xuất cây bưởi Phúc Trạch giai đoạn 2016-2020</t>
  </si>
  <si>
    <t>Củng cố, nâng cấp tuyến đê Đồng Môn, thành phố Hà Tĩnh (giai đoạn 2), đoạn từ cầu Cày (K0) đến cầu Hộ Độ (K5+340)</t>
  </si>
  <si>
    <t>3092; 31/10/2016</t>
  </si>
  <si>
    <t>Củng cố nâng cấp đê Hữu Phủ đoạn từ cầu Cửa Sót  đến núi Nam Giới, huyện Thạch Hà, tỉnh Hà Tĩnh</t>
  </si>
  <si>
    <t>Thạch Hà</t>
  </si>
  <si>
    <t>3094; 31/10/2016</t>
  </si>
  <si>
    <t>Tuyến đê biển huyện Nghi Xuân (đoạn K27+00 - K37+411,66), từ xã Cổ Đạm đến đê Đại Đồng xã Cương Gián, huyện Nghi Xuân</t>
  </si>
  <si>
    <t>Hạ tầng nuôi trồng thủy sản xã Mai Phụ và Hộ Độ, huyện Lộc Hà</t>
  </si>
  <si>
    <t>2000; 18/7/2016</t>
  </si>
  <si>
    <t>Đường Lê Duẩn kéo dài đoạn từ đường Nguyễn Xí đến Quốc lộ 1A thành phố Hà Tĩnh</t>
  </si>
  <si>
    <t>TPHT</t>
  </si>
  <si>
    <t>3091, 31/10/2016</t>
  </si>
  <si>
    <t>Dự án đường trục chính vào trung tâm đô thị mới Kỳ Đồng, huyện Kỳ Anh</t>
  </si>
  <si>
    <t>676/QĐ-UBND, ngày 18/3/2016</t>
  </si>
  <si>
    <t>Đường giao thông các xã Hà Linh, Hương Thủy, Hương Giang, Lộc Yên, Hương Đô, Phúc Trạch (đoạn K15+642,72 đến K25+252,86)</t>
  </si>
  <si>
    <t>2941; 19/10/2016</t>
  </si>
  <si>
    <t>Cải thiện cơ sở hạ tầng cho các xã chịu ảnh hưởng của Dự án khai thác mỏ sắt Thạch Khê, thực hiện đề án phát triển bền vững kinh tế -  xã hội các xã chịu ảnh hưởng của Dự án khai thác mỏ sắt Thạch Khê</t>
  </si>
  <si>
    <t xml:space="preserve"> 2012- 2022</t>
  </si>
  <si>
    <t>3140/QĐ-UBND ngày 27/10/2017 (giai đoạn 1)
583/QĐ-UBND ngày 17/02/2020 (điều chỉnh giai đoạn 2)</t>
  </si>
  <si>
    <t>Nâng cấp, mở rộng đường giao thông Sơn Long - Chợ Bộng</t>
  </si>
  <si>
    <t>Vũ Quang</t>
  </si>
  <si>
    <t>2018-2018</t>
  </si>
  <si>
    <t>1092; 09/5/2016</t>
  </si>
  <si>
    <t>Dự án âu tránh trú bão cho tàu cá Cửa Khẩu, thị xã Kỳ Anh, Giai đoạn 2</t>
  </si>
  <si>
    <t>Thị xã Kỳ Anh</t>
  </si>
  <si>
    <t>94/HĐND; 29/3/2017</t>
  </si>
  <si>
    <t>A</t>
  </si>
  <si>
    <t>2046; 20/7/2017</t>
  </si>
  <si>
    <t>III</t>
  </si>
  <si>
    <t>IV</t>
  </si>
  <si>
    <t>V</t>
  </si>
  <si>
    <t>2247; 10/8/2017</t>
  </si>
  <si>
    <t>VI</t>
  </si>
  <si>
    <t>B</t>
  </si>
  <si>
    <t>1557; 14/6/2016
286; 20/01/2017</t>
  </si>
  <si>
    <t>Xử lý sạt lở bờ sông Ngàn Sâu đoạn qua xã Lộc Yên, huyện Hương Khê</t>
  </si>
  <si>
    <t>200/NQ-HĐND; 24/3/2020</t>
  </si>
  <si>
    <t>Xử lý sạt lở bờ sông Ngàn Phố, huyện Hương Sơn</t>
  </si>
  <si>
    <t>Xử lý cấp bách đê Hữu Phủ, huyện Thạch Hà đoạn từ K10+00-K15+315</t>
  </si>
  <si>
    <t>Xử lý cấp bách đê tả Nghèn, huyện Lộc Hà</t>
  </si>
  <si>
    <t>STT</t>
  </si>
  <si>
    <t xml:space="preserve">TMĐT </t>
  </si>
  <si>
    <t>Đường nối QL 1A đến Mỏ sắt Thạch Khê</t>
  </si>
  <si>
    <t>Các huyện</t>
  </si>
  <si>
    <t>1969; 14/8/2006 2036; 06/7/2018</t>
  </si>
  <si>
    <t>Dự án Hợp phần bồi thường hỗ trợ tái định cư Công trình hệ thống thủy lợi Ngàn Trươi - Cẩm Trang (giai đoạn 1)</t>
  </si>
  <si>
    <t>1955; 18/7/2007 1699; 13/6/2012</t>
  </si>
  <si>
    <t xml:space="preserve"> 2117;  30/7/2008 1809; 18/6/2018</t>
  </si>
  <si>
    <t>Đường giao thông nối từ trung tâm xã Đức Đồng đến thôn Bồng Phúc, xã Đức Lạng</t>
  </si>
  <si>
    <t>Đức Thọ</t>
  </si>
  <si>
    <t>3232; 17/11/2008</t>
  </si>
  <si>
    <t>Đường cứu hộ, cứu nạn các xã Đức Bồng, Đức Lĩnh, Đức Giang, Ân Phú huyện Vũ Quang</t>
  </si>
  <si>
    <t xml:space="preserve">   3958;  30/12/2010</t>
  </si>
  <si>
    <t>Đường giao thông cứu hộ vùng 2, huyện Hương Sơn</t>
  </si>
  <si>
    <t>Hương Sơn</t>
  </si>
  <si>
    <t>1711; 07/6/2019</t>
  </si>
  <si>
    <t>Đường cứu hộ xã Sơn Lễ</t>
  </si>
  <si>
    <t>Đường ứng cứu lũ xã Sơn Diệm, huyện Hương Sơn</t>
  </si>
  <si>
    <t>1524; 31/5/2010</t>
  </si>
  <si>
    <t>Đường trục chính nối các xã Đức Hòa - Đức Yên - Bùi xá - Đức Nhân - Đức Thủy</t>
  </si>
  <si>
    <t>2581; 1/9/2010</t>
  </si>
  <si>
    <t>Đường cứu hộ, cứu nạn cho nhân dân các xã ven sông huyện Lộc Hà</t>
  </si>
  <si>
    <t>2460; 26/11/2010</t>
  </si>
  <si>
    <t>Đường cứu hộ, cứu nạn cho nhân dân các xã ven biển huyện Lộc Hà</t>
  </si>
  <si>
    <t>3920;
27/12/2010; 3246; 
29/10/2014</t>
  </si>
  <si>
    <t>Đường cứu hộ cứu nạn Minh Thanh, thị xã Hồng Lĩnh</t>
  </si>
  <si>
    <t>Hồng Lĩnh</t>
  </si>
  <si>
    <t>3959; 30/12/2010</t>
  </si>
  <si>
    <t>Đường vào trung tâm các xã Thạch Điền, Nam Hương, Thạch Hương, Thạch Xuân, huyện Thạch Hà</t>
  </si>
  <si>
    <t>2212; 30/7/2010</t>
  </si>
  <si>
    <t>Nâng cấp tuyến đường nối Trung Lương - Yên Hồ - Quốc lộ 8A, huyện Đức Thọ</t>
  </si>
  <si>
    <t>3283; 15/11/2010</t>
  </si>
  <si>
    <t>Dự án Đường Hòa Duyệt, Rú Nón, Đức Lĩnh, Đức Bồng, Đức Hương, Hương Thọ, Cửa Rào huyện Vũ Quang</t>
  </si>
  <si>
    <t>3395;  23/11/2010</t>
  </si>
  <si>
    <t>Đường vào trung tâm các xã Ân Phú, Đức Giang huyện Vũ Quang kết hợp cứu hộ cứu nạn trong mùa mưa lũ</t>
  </si>
  <si>
    <t>3603;  08/12/2010</t>
  </si>
  <si>
    <t>Đường di dân vùng lũ xã Kỳ Hà</t>
  </si>
  <si>
    <t>Sửa chữa nâng cấp hồ Cây Trâm Kỳ Sơn</t>
  </si>
  <si>
    <t>3989; 10/12/2013</t>
  </si>
  <si>
    <t>Sửa chữa nâng cấp hồ Gò Đá Kỳ Thượng</t>
  </si>
  <si>
    <t>3988; 10/12/2013</t>
  </si>
  <si>
    <t>Sửa chữa nâng cấp hồ Tân Phong xã Kỳ Giang</t>
  </si>
  <si>
    <t>4122; 19/12/2013</t>
  </si>
  <si>
    <t>Sửa chữa nâng cấp hồ Khe Con Họ Võ</t>
  </si>
  <si>
    <t>33; 06/01/2014</t>
  </si>
  <si>
    <t>Đập miếu lớn xã Thiên Lộc</t>
  </si>
  <si>
    <t>Can Lộc</t>
  </si>
  <si>
    <t>3665; 20/11/2013</t>
  </si>
  <si>
    <t>Sửa chữa nâng cấp hồ Cơn Trồi Cơn Song</t>
  </si>
  <si>
    <t>965; 10/4/2014</t>
  </si>
  <si>
    <t>Cải thiện sự tham gia thị trường cho người nghèo</t>
  </si>
  <si>
    <t>PT hệ thống thuỷ lợi quy mô nhỏ cho các xã nghèo</t>
  </si>
  <si>
    <t>Nhà máy chế biến  phân HC</t>
  </si>
  <si>
    <t>Chương trình tín dụng chuyên ngành JICA</t>
  </si>
  <si>
    <t>Thoát nước TX Hồng lĩnh</t>
  </si>
  <si>
    <t>Phát triển nông thôn tổng hợp miền trung</t>
  </si>
  <si>
    <t>Phát triển cơ sở hạ tầng nông thôn</t>
  </si>
  <si>
    <t>Ứng trước vốn đối ứng các dự án ODA hoàn thành năm 2010</t>
  </si>
  <si>
    <t>Cải thiện Môi trường đô thi Miền Trung</t>
  </si>
  <si>
    <t>Đường Tỉnh lộ 28</t>
  </si>
  <si>
    <t>Đường giao thông liên xã huyện Lộc Hà</t>
  </si>
  <si>
    <t>Tỉnh lộ 18</t>
  </si>
  <si>
    <t>Đường GT Sơn hoà- Tiến- Trung- Phúc</t>
  </si>
  <si>
    <t>Đường GT liên xã Sơn Trà - Sơn long</t>
  </si>
  <si>
    <t>Hệ thống cấp nước Thị trấn Nghèn</t>
  </si>
  <si>
    <t>Hồ chứa nước khe dọc Trung Lương</t>
  </si>
  <si>
    <t>Nhà  máy nước làng nghề Trung Lương</t>
  </si>
  <si>
    <t>Trường dạy nghề Việt Đức GĐ2</t>
  </si>
  <si>
    <t xml:space="preserve">Đường trục chính từ trung tâm xã Đức Lạng vào thôn Đồng Quang, Tân Quang </t>
  </si>
  <si>
    <t>3149; 10/11/2008</t>
  </si>
  <si>
    <t>Đường biên giới từ Khe Dầu đi Rào Mắc xã Sơn Kim 1</t>
  </si>
  <si>
    <t>3521; 08/12/2008 16; 07/1/2009</t>
  </si>
  <si>
    <t>Đường Hà Linh - Phương Mỹ</t>
  </si>
  <si>
    <t>1603 20/5/2011</t>
  </si>
  <si>
    <t>Đường liên xã Việt Xuyên - Thạch Ngọc</t>
  </si>
  <si>
    <t>3861, 28/12/2008</t>
  </si>
  <si>
    <t>Đường Đức Lâm - Đức Thủy đến trung tâm xã Thái Yên</t>
  </si>
  <si>
    <t>3272; 19/11/2008</t>
  </si>
  <si>
    <t>Đường vào trung tâm xã Phú Lộc, huyện Can Lộc</t>
  </si>
  <si>
    <t>2969; 28/8/2008 3085; 21/9/2011</t>
  </si>
  <si>
    <t>Đường vào trung tâm xã Thượng Lộc</t>
  </si>
  <si>
    <t>1352; 15/10/2008</t>
  </si>
  <si>
    <t>Đường giao thông Sơn Lễ - Sơn Tiến, huyện Hương Sơn</t>
  </si>
  <si>
    <t>1313; 11/5/2010</t>
  </si>
  <si>
    <t>Kè bờ sông Ngàn Phố đoạn qua xã Sơn Bằng</t>
  </si>
  <si>
    <t>1459; 23/5/2010</t>
  </si>
  <si>
    <t>Kè bờ sông Ngàn sâu đoạn qua xã Đức Lạc - Đức Hòa, huyện Đức Thọ</t>
  </si>
  <si>
    <t>3273; 12/11/2010 3745; 11/12/2012</t>
  </si>
  <si>
    <t>Hồ thượng nguồn sông Trí</t>
  </si>
  <si>
    <t>1450; 21/7/2005</t>
  </si>
  <si>
    <t>Đê Cầu Phủ đến Cầu Nủi, Thành phố Hà Tĩnh</t>
  </si>
  <si>
    <t>3399; 28/10/2009</t>
  </si>
  <si>
    <t>Củng cố nâng cấp đê tả Nghèn đoạn qua xã Tùng Lộc (K7+517 đến K5+700)</t>
  </si>
  <si>
    <t>Củng cố nâng cấp đê tả Nghèn từ K3+517 đến K5+700</t>
  </si>
  <si>
    <t>663; 18/3/2009</t>
  </si>
  <si>
    <t>Đê Kỳ Thọ, Kỳ Anh (đoạn xung yếu từ K0-K3+648,5)</t>
  </si>
  <si>
    <t>2374; 19/7/2011</t>
  </si>
  <si>
    <t>Tu bổ, nâng cấp đê biển, đê cửa sông xã Cẩm Trung, huyện Cẩm Xuyên (Km3+00 đến Km6+630)</t>
  </si>
  <si>
    <t>Cẩm Xuyên</t>
  </si>
  <si>
    <t>454;  24/02/2009</t>
  </si>
  <si>
    <t>Đê cửa sông Phúc - Long - Nhượng kéo dài nối với đê biển Cẩm Nhượng</t>
  </si>
  <si>
    <t xml:space="preserve">1605; 04/6/2010 , </t>
  </si>
  <si>
    <t>Khu neo đậu trú bão Cửa Nhượng</t>
  </si>
  <si>
    <t>Dự án đường trục chính nối các xã Đức Hòa, Đức Yên, Bùi Xá, Đức Nhân, Đức Thủy huyện Đức Thọ</t>
  </si>
  <si>
    <t>Dự án xây dựng nâng cấp đường Tỉnh lộ 27, huyện Thạch Hà</t>
  </si>
  <si>
    <t>3451; 26/11/2010</t>
  </si>
  <si>
    <t>TT</t>
  </si>
  <si>
    <t>Số quyết định ngày, tháng, năm ban hành</t>
  </si>
  <si>
    <t>Tổng số (tất cả các nguồn vốn)</t>
  </si>
  <si>
    <t>(Kèm theo Văn bản số                  /UBND-TH ngày              /             /2020 của Ủy ban nhân dân tỉnh Hà Tĩnh)</t>
  </si>
  <si>
    <t>Quyết định đầu tư</t>
  </si>
  <si>
    <t>Nguồn vốn</t>
  </si>
  <si>
    <t xml:space="preserve">Trong đó: </t>
  </si>
  <si>
    <t>Trong đó:</t>
  </si>
  <si>
    <t>2021-2025</t>
  </si>
  <si>
    <t>Huyện Hương Khê</t>
  </si>
  <si>
    <t>Dự án nhóm B, Công trình dân dụng cấp III</t>
  </si>
  <si>
    <t>Huyện Can Lộc</t>
  </si>
  <si>
    <t>Thành phố Hà Tĩnh</t>
  </si>
  <si>
    <t>Y TẾ, DÂN SỐ VÀ GIA ĐÌNH</t>
  </si>
  <si>
    <t>Xây dựng trung tâm sản nhi Bệnh viện tỉnh</t>
  </si>
  <si>
    <t>BẢO VỆ MÔI TRƯỜNG</t>
  </si>
  <si>
    <t>GIAO THÔNG</t>
  </si>
  <si>
    <t>Dự án Đường vành đai phía Nam Khu kinh tế Vũng Áng</t>
  </si>
  <si>
    <t>KKT Vũng Áng, thị xã Kỳ Anh</t>
  </si>
  <si>
    <t>4016/UBND-GT ngày 21/6/2019</t>
  </si>
  <si>
    <t>4032/UBND-GT ngày 21/6/2019</t>
  </si>
  <si>
    <t>Huyện Thạch Hà và thành phố Hà Tĩnh</t>
  </si>
  <si>
    <t>Dự án nâng cấp, mở rộng đường nối Quốc lộ 1 tại ngã ba Thạch Long đi đường tỉnh ĐT.549</t>
  </si>
  <si>
    <t>Huyện Thạch Hà và huyện Lộc Hà</t>
  </si>
  <si>
    <t>Chiều dài L=21,5km; đường cấp III miền núi với Bnền=9,0m; bề rộng Bmặt=8,0m; bề rộng lề đất Blđ=2x0,5m=1,0m</t>
  </si>
  <si>
    <t>3949/QĐ-UBND ngày 29/12/2010</t>
  </si>
  <si>
    <t>Xã Thạch Bằng, huyện Lộc Hà</t>
  </si>
  <si>
    <t>Xã Cẩm Vịnh, huyện Cẩm Xuyên</t>
  </si>
  <si>
    <t>DU LỊCH</t>
  </si>
  <si>
    <t>ĐÔ THỊ</t>
  </si>
  <si>
    <t>Hệ thống đường gom dọc tuyến tránh QL1A đoạn qua thành phố Hà Tĩnh</t>
  </si>
  <si>
    <t>Đường thị trấn Nghèn - Đồng Lộc</t>
  </si>
  <si>
    <t>Đường ven biển Xuân Hội - Thạch Khê - Vũng Áng</t>
  </si>
  <si>
    <t>Đường giao thông nội vùng và hệ thống cấp nước sinh hoạt tại khu tái định cư vùng thiên tai xã Hà Linh, huyện Hương Khê</t>
  </si>
  <si>
    <t>2013; 30/6/2020</t>
  </si>
  <si>
    <t>1758/QĐ-UBND ngày 26/6/2017</t>
  </si>
  <si>
    <t>Tổng số</t>
  </si>
  <si>
    <t>Xử lý sạt lở bờ sông Ngàn Sâu đoạn qua xã Hương Trạch, Hương Đô huyện Hương Khê</t>
  </si>
  <si>
    <t>Năm 2020</t>
  </si>
  <si>
    <t>Dự kiến KH đầu tư trung hạn giai đoạn 2021-2025</t>
  </si>
  <si>
    <t>Dự kiến kế hoạch 2021</t>
  </si>
  <si>
    <t>Kế hoạch</t>
  </si>
  <si>
    <t>Giải ngân từ 1/1/2020 đến 31/7/2020</t>
  </si>
  <si>
    <t>Ước giải ngân từ 1/1/2020 đến 31/12/2020</t>
  </si>
  <si>
    <t>Nhà máy nước và hệ thống cấp nước sạch cho nhân dân thị trấn Hương Khê và 8 xã vùng phụ cận thuộc huyện Hương Khê</t>
  </si>
  <si>
    <t>Các dự án dự kiến hoàn thành năm 2021</t>
  </si>
  <si>
    <t>a</t>
  </si>
  <si>
    <t>b</t>
  </si>
  <si>
    <t>c</t>
  </si>
  <si>
    <t>Đầu tư xây dựng Trường nghề chất lượng cao, Trường Cao đẳng nghề Việt - Đức</t>
  </si>
  <si>
    <t>Bệnh viện YHCT giai đoạn 2</t>
  </si>
  <si>
    <t>Hoàn thiện hạ tầng kỹ thuật Cụm công nghiệp - Tiểu thủ công nghiệp Bắc Cẩm Xuyên</t>
  </si>
  <si>
    <t>Hạ tầng ngoài hàng rào cụm công nghiệp Thạch Bằng, huyện Lộc Hà (Đường giao thông từ đường TL9 vào CCN, hệ thống cấp điện, nước...)</t>
  </si>
  <si>
    <t>Hệ thống xử lý nước thải và Mở rộng cụm công nghiệp Thạch Đồng, thành phố Hà Tĩnh</t>
  </si>
  <si>
    <t>Xã Đồng Môn, TP Hà Tĩnh</t>
  </si>
  <si>
    <t>Dự án cải tạo mặt đường, chỉnh trang hạ tầng kỹ thuật đường Quang Trung đoạn từ đường Nguyễn Huy Lung đến cầu Hộ Độ và bổ sung 01 đơn nguyên cầu Hộ Độ</t>
  </si>
  <si>
    <t>Nâng cấp, mở rộng đường tỉnh ĐT.550 đoạn Km0+00 - Km5+700 (cầu Thạch Đồng đi Thạch Hải)</t>
  </si>
  <si>
    <t>Dự án cải tạo, nâng cấp đường tỉnh ĐT.553 đoạn từ Km28+500 - Km37+300 (Lộc Yên - Đường Hồ Chí Minh)</t>
  </si>
  <si>
    <t>Dự án cải tạo, nâng cấp đường tỉnh ĐT.553 đoạn từ Km7+00 - Km28+500 (Thạch Điền - Lộc Yên)</t>
  </si>
  <si>
    <t>VII</t>
  </si>
  <si>
    <t>Đường ven biển Thạch Khê - Vũng Áng (giai đoạn 1)</t>
  </si>
  <si>
    <t>Các dự án sửa chữa, đảm bảo an toàn hồ chứa (năm 2013)</t>
  </si>
  <si>
    <t>Ứng vốn đối ứng các dự án ODA (2013)</t>
  </si>
  <si>
    <t>Nhu cầu kế hoạch năm 2021</t>
  </si>
  <si>
    <t>Dự kiến kế hoạch năm 2021</t>
  </si>
  <si>
    <t>1</t>
  </si>
  <si>
    <t>2</t>
  </si>
  <si>
    <t>3</t>
  </si>
  <si>
    <t>Vốn NSNN</t>
  </si>
  <si>
    <t>a)</t>
  </si>
  <si>
    <t>Vốn đầu tư trong cân đối ngân sách địa phương</t>
  </si>
  <si>
    <t>-</t>
  </si>
  <si>
    <t>Đầu tư từ nguồn thu sử dụng đất</t>
  </si>
  <si>
    <t>Xổ số kiến thiết</t>
  </si>
  <si>
    <t>Bội chi ngân sách địa phương</t>
  </si>
  <si>
    <t>b)</t>
  </si>
  <si>
    <t>Vốn ngân sách trung ương</t>
  </si>
  <si>
    <t>Vốn trong nước</t>
  </si>
  <si>
    <t>Vốn nước ngoài</t>
  </si>
  <si>
    <t>Vốn từ nguồn thu hợp pháp của các cơ quan nhà nước, đơn vị sự nghiệpcông lập dành để đầu tư theo quy định của pháp luật</t>
  </si>
  <si>
    <t>VỐN CÁC CHƯƠNG TRÌNH MỤC TIÊU QUỐC GIA</t>
  </si>
  <si>
    <t>VỐN BỔ SUNG CÓ MỤC TIÊU</t>
  </si>
  <si>
    <t>Các xã toàn tỉnh</t>
  </si>
  <si>
    <t>2021-2022</t>
  </si>
  <si>
    <t>Chương trình MTQG giảm nghèo bền vững</t>
  </si>
  <si>
    <t>Chương trình MTQG xây dựng nông thôn mới</t>
  </si>
  <si>
    <t>Mã dự án</t>
  </si>
  <si>
    <t>Nhà tài trợ</t>
  </si>
  <si>
    <t>Ngày ký kết hiệp định</t>
  </si>
  <si>
    <t>Ngày kết thúc Hiệp định</t>
  </si>
  <si>
    <t>Dự kiến KH năm 2021</t>
  </si>
  <si>
    <t xml:space="preserve">Số quyết định </t>
  </si>
  <si>
    <t>Giải ngân kế hoạch năm 2020 từ 1/1/2020 đến 31/7/2020</t>
  </si>
  <si>
    <t>Ước giải ngân kế hoạch năm 2020 từ 1/1/2020 đến 31/12/2020</t>
  </si>
  <si>
    <t>Vốn đối ứng</t>
  </si>
  <si>
    <t>Vốn nước ngoài (theo Hiệp định)</t>
  </si>
  <si>
    <t>Vốn đối ứng nguồn NSTW</t>
  </si>
  <si>
    <t xml:space="preserve">Vốn nước ngoài (vốn NSTW) </t>
  </si>
  <si>
    <t>Trong đó: vốn NSTW</t>
  </si>
  <si>
    <t>Tính bằng nguyên tệ</t>
  </si>
  <si>
    <t>Quy đổi ra tiền Việt</t>
  </si>
  <si>
    <t>Đưa vào cân đối NSTW</t>
  </si>
  <si>
    <t>Vay lại</t>
  </si>
  <si>
    <t>VỐN NƯỚC NGOÀI KHÔNG GIẢI NGÂN THEO CƠ CHẾ TÀI CHÍNH TRONG NƯỚC</t>
  </si>
  <si>
    <t>Dự án " Cải thiện cơ sở hạ tầng cho các xã bị ảnh hưởng bởi ngập lụt của tỉnh Hà Tĩnh"</t>
  </si>
  <si>
    <t>SAUDI FUND</t>
  </si>
  <si>
    <t>22/1/2018</t>
  </si>
  <si>
    <t>06/2021</t>
  </si>
  <si>
    <t>281/QĐ-TTg 01/3/2017; 35/QĐ-TTg 10/01/2018; 1315/QĐ-UBND 17/5/2017</t>
  </si>
  <si>
    <t>15,000,000 USD</t>
  </si>
  <si>
    <t>Dự án xây dựng cầu dân sinh và quản lý tài sản đường địa phương (LRAMP), tỉnh Hà Tĩnh</t>
  </si>
  <si>
    <t>Ngân hàng Thế giới (WB)</t>
  </si>
  <si>
    <t>4/7/2016 (Hiệp định số 5810-VN ngày 04/7/2016 giữa Chính phủ Việt Nam và Ngân hàng Thế giới)</t>
  </si>
  <si>
    <t>30/6/2023</t>
  </si>
  <si>
    <t xml:space="preserve">622/QĐ-BGTVT 02/3/2016 </t>
  </si>
  <si>
    <t>Tiểu dự án tại tỉnh Hà Tĩnh thuộc Dự án Khắc phục khẩn cấp hậu quả thiên tai tại một số tỉnh miền Trung</t>
  </si>
  <si>
    <t>số 6074-VN</t>
  </si>
  <si>
    <t>WB</t>
  </si>
  <si>
    <t xml:space="preserve"> 29/9/2017</t>
  </si>
  <si>
    <t>30/12/2021</t>
  </si>
  <si>
    <t>849/QĐ-UBND 30/3/2017;  1155/QĐ-UBND  28/4/2017</t>
  </si>
  <si>
    <t>Dự án Cải tạo và nâng cấp hệ thống kênh tưới, tiêu phục vụ sản xuất nông nghiệp và thoát lũ cho vùng Bắc Thạch Hà, huyện Thạch Hà, tỉnh Hà Tĩnh</t>
  </si>
  <si>
    <t>Cơ quan Phát triển Pháp (AFD)</t>
  </si>
  <si>
    <t>30/4/2022</t>
  </si>
  <si>
    <t>879/QĐ-UBND ngày 31/3/2017</t>
  </si>
  <si>
    <t>Dự án Phục hồi và quản lý bền vững rừng phòng hộ tỉnh Hà Tĩnh</t>
  </si>
  <si>
    <t>JICA</t>
  </si>
  <si>
    <t>30/3/2012</t>
  </si>
  <si>
    <t>20/7/2023</t>
  </si>
  <si>
    <t>319/QD-BNN-HTQT ngày 22/2/2012; 2523/QD-BNN-HTQT ngày 24/6/2016</t>
  </si>
  <si>
    <t>504 Triệu Yên</t>
  </si>
  <si>
    <t>Dự án cấp điện nông thôn từ lưới điện quốc gia tỉnh Hà Tĩnh (EU tài trợ)</t>
  </si>
  <si>
    <t>7768841</t>
  </si>
  <si>
    <t>949/QĐ-UBND ngày 23/3/2020</t>
  </si>
  <si>
    <t>Dự án: Phát triển cơ sở hạ tầng du lịch khu vực Tiểu vùng Mê Công mở rộng tỉnh Hà Tĩnh - GMS</t>
  </si>
  <si>
    <t>ADB</t>
  </si>
  <si>
    <t>1469/QĐ-BVHTTDL ngày 16/5/2014</t>
  </si>
  <si>
    <t>Danh mục dự án chuyển tiếp hoàn thành sau năm 2021</t>
  </si>
  <si>
    <t>Dự án Hạ tầng cơ bản cho phát triển toàn diện tỉnh Hà Tĩnh thuộc Dự án BIIG2</t>
  </si>
  <si>
    <t>23/7/2018</t>
  </si>
  <si>
    <t>30/9/2023</t>
  </si>
  <si>
    <t>613/QĐ-TTg ngày 08/5/2017; 562/QĐ-TTg 18/5/2018; 617/QĐ-UBND 28/02/2018; 1366/ QĐ-UBND 19/5/2017</t>
  </si>
  <si>
    <t>44,250,000 USD</t>
  </si>
  <si>
    <t>Dự án tăng cường quản lý đất đai và cơ sở dữ liệu đất đai tỉnh Hà Tĩnh</t>
  </si>
  <si>
    <t>23/12/2016</t>
  </si>
  <si>
    <t>31/12/2021</t>
  </si>
  <si>
    <t>1190/QĐ-UBND ngày 04/5/2017</t>
  </si>
  <si>
    <t>EDCF</t>
    <phoneticPr fontId="0" type="noConversion"/>
  </si>
  <si>
    <t>Hàn Quốc</t>
    <phoneticPr fontId="0" type="noConversion"/>
  </si>
  <si>
    <t>Dự kiến
8/2020</t>
  </si>
  <si>
    <t>Dự kiến
8/2023</t>
  </si>
  <si>
    <t xml:space="preserve"> 762/QĐ-UBND ngày 30/3/2020</t>
  </si>
  <si>
    <t>Dự án Phát triển tổng hợp các đô thị động lực - Tiểu dự án đô thị Kỳ Anh (vay vốn WB)</t>
  </si>
  <si>
    <t>3105</t>
  </si>
  <si>
    <t>29/11/2019</t>
  </si>
  <si>
    <t>30/6/2025</t>
  </si>
  <si>
    <t>858/QĐ-UBND ngày 25/3/2019</t>
  </si>
  <si>
    <t>42,49 triệu USD</t>
  </si>
  <si>
    <t>Dự án thành phần Sửa chữa và nâng cao an toàn đập, tỉnh Hà Tĩnh (WB8).</t>
  </si>
  <si>
    <t>số Cr.5749VN</t>
  </si>
  <si>
    <t xml:space="preserve"> 8/4/2016 </t>
  </si>
  <si>
    <t>30/12/2022</t>
  </si>
  <si>
    <t>4638/QĐ-BNN-HTQT ngày 09/11/2015</t>
  </si>
  <si>
    <t>Dự án Hiện đại hóa ngành lâm nghiệp và tăng cường tính chống chịu vùng ven biển tỉnh Hà Tĩnh</t>
  </si>
  <si>
    <t>03/8/2018</t>
  </si>
  <si>
    <t>31/12/2023</t>
  </si>
  <si>
    <t>286/QĐ-BNN-HTQT ngày 21/1/2019</t>
  </si>
  <si>
    <t>16,260 Triệu USD</t>
  </si>
  <si>
    <t>Danh mục dự án khởi công mới năm 2021</t>
  </si>
  <si>
    <t>Tiểu dự án cải thiện cơ sở hạ tầng đô thị Thạch Hà, huyện Thạch Hà, tỉnh Hà Tĩnh thuộc dự án "Cải thiện cơ sở hạ tầng đô thị nhằm giảm thiểu tác động của biến đổi khí hậu cho 04 tỉnh ven biển Bắc Trung Bộ"</t>
  </si>
  <si>
    <t>2455/QĐ-UBND ngày 03/8/2020</t>
  </si>
  <si>
    <t>Tiểu Dự án: Cải thiện cơ sở hạ tầng đô thị Hương Khê, huyện Hương Khê, tỉnh Hà Tĩnh thuộc Dự án: Cải thiện cơ sở hạ tầng đô thị nhằm giảm thiểu tác động của biến đổi khí hậu cho 04 tỉnh ven biển Bắc Trung Bộ</t>
  </si>
  <si>
    <t>1085/QĐ-TTg 23/8/2019</t>
  </si>
  <si>
    <t>Chương trình đầu tư phát triển mạng lưới YTCS vùng khó khăn (sử dụng vốn vay ADB)</t>
  </si>
  <si>
    <t>3828/QĐ-BYT ngày  28/8/2019</t>
  </si>
  <si>
    <t>VỐN NƯỚC NGOÀI GIẢI NGÂN THEO CƠ CHẾ TÀI CHÍNH TRONG NƯỚC</t>
  </si>
  <si>
    <t>NÔNG NGHIỆP, LÂM NGHIỆP, THỦY LỢI VÀ THỦY SẢN</t>
  </si>
  <si>
    <t>CÔNG NGHIỆP</t>
  </si>
  <si>
    <t>Trong đó: thu hồi vốn ứng trước</t>
  </si>
  <si>
    <t>Dự án sống chung với lũ huyện Vũ Quang</t>
  </si>
  <si>
    <t>3223; 29/10/2018 2381; 16/7/2019</t>
  </si>
  <si>
    <t>Dự án Cung cấp thiết bị y tế cho Bệnh viện Đa khoa huyện Đức Thọ, tỉnh Hà Tĩnh sử dụng vốn vay của Chính phủ Hàn Quốc</t>
  </si>
  <si>
    <t>Phụ lục 03. TÌNH HÌNH THỰC HIỆN KẾ HOẠCH ĐẦU TƯ VỐN NGÂN SÁCH TRUNG ƯƠNG (VỐN NƯỚC NGOÀI) NĂM 2020
VÀ DỰ KIẾN KẾ HOẠCH NĂM 2021</t>
  </si>
  <si>
    <t>Phụ lục 02. TÌNH HÌNH THỰC HIỆN KẾ HOẠCH ĐẦU TƯ VỐN NGÂN SÁCH TRUNG ƯƠNG (VỐN TRONG NƯỚC) NĂM 2020
 VÀ DỰ KIẾN KẾ HOẠCH NĂM 2021</t>
  </si>
  <si>
    <t>Phụ lục 01. ƯỚC TÌNH HÌNH THỰC HIỆN KẾ HOẠCH ĐẦU TƯ CÔNG NĂM 2020 
VÀ DỰ KIẾN KẾ HOẠCH ĐẦU TƯ CÔNG NĂM 2021</t>
  </si>
  <si>
    <t>Hệ thống tiêu thoát lũ, chống ngập úng khu vực Trung tâm hành chính huyện Kỳ Anh và vùng phụ cận</t>
  </si>
  <si>
    <t>Lũy kế vốn đã bố trí đến hết kế hoạch năm 2020</t>
  </si>
  <si>
    <t>THU HỒI VỐN ỨNG TRƯỚC</t>
  </si>
  <si>
    <t>Kinh phí đầu tư xây dựng các dự án đường cứu hộ cứu nạn năm 2010</t>
  </si>
  <si>
    <t>CÁC DỰ ÁN THUỘC KẾ HOẠCH ĐẦU TƯ CÔNG TRUNG HẠN GIAI ĐOẠN 2016-2020 CHUYỂN TIẾP SANG GIAI ĐOẠN 2021-2025</t>
  </si>
  <si>
    <t>DỰ ÁN BỐ TRÍ VỐN CHUẨN BỊ ĐẦU TƯ NĂM 2021</t>
  </si>
  <si>
    <t>Đường vành đai thị xã Hồng Lĩnh (đoạn từ Quốc lộ 8 đến đường Tiên Sơn)</t>
  </si>
  <si>
    <t>TX Hồng Lĩnh</t>
  </si>
  <si>
    <t>Đường giao thông liên xã An Hòa Thịnh - Sơn Tiến, huyện Hương Sơn</t>
  </si>
  <si>
    <t>Đường vành đai phía Đông, thành phố Hà Tĩnh</t>
  </si>
  <si>
    <t>d</t>
  </si>
  <si>
    <t>Giáo dục đào tạo và giáo dục nghề nghiệp</t>
  </si>
  <si>
    <t>Y tế, dân số và gia đình</t>
  </si>
  <si>
    <t>Giao thông</t>
  </si>
  <si>
    <t>Khu, cụm công nghiệp và Khu kinh tế</t>
  </si>
  <si>
    <t>DỰ ÁN DỰ KIẾN KHỞI CÔNG MỚI NĂM 2021. Sắp xếp theo thứ tự ưu tiên trong 4 nhóm ngành, lĩnh vực sau:</t>
  </si>
  <si>
    <t>Hạ tầng kỹ thuật thiết yếu Trung tâm Logistics tại Khu kinh tế Vũng Áng (giai đoạn 1)</t>
  </si>
  <si>
    <t>Dự án Đường từ Khu công nghiệp đa ngành đi Khu công nghệ cao Khu kinh tế Vũng Áng</t>
  </si>
  <si>
    <t>Nâng cấp, mở rộng tuyến đường Cẩm Thạch -Thạch Hội, huyện Cẩm Xuyên</t>
  </si>
  <si>
    <t>Dự án đầu tư nhằm hoàn thiện hệ thống phòng, chống ngập lụt, đảm bảo an toàn cho người dân thành phố Hà Tĩnh trong mùa mưa bão. Phục vụ các mục tiêu phát triển đô thị, thương mại dịch vụ và du lịch ven sông Rào Cái; giảm áp lực giao thông cho các tuyến đường nội đô, tạo sự kết nối liên vùng cho khu vực dân cư phía Nam thành phố với các khu vực phía Đông thành phố và các xã lân cận của các huyện Cẩm Xuyên, Thạch Hà, Lộc Hà</t>
  </si>
  <si>
    <t>Xây dựng tuyến đường theo quy hoạch có chiều dài khoảng 16,0km; chiều rộng mặt cắt ngang 35m (Bm=14,0m, Bhè =2x 10,5m)</t>
  </si>
  <si>
    <t>Đầu tư xây dựng 02 tuyến đường với tổng chiều dài khoảng 32km (mỗi bên khoảng 16km); Quy mô: Bnền=10m, Bmặt=9m.</t>
  </si>
  <si>
    <t>Việc đầu tư dự án nhằm đấu nối hạ tầng dọc 2 bên tuyến tránh QL1A đoạn qua thành phố Hà Tĩnh theo đúng quy định của Nghị định số 11/2010/NĐ-CP ngày 24/02/2010 của Chính phủ; phục vụ việc vận chuyển hàng hóa, phương tiện ra vào của các doanh nghiệp, đáp ứng nhu cầu đất sản xuất, kinh doanh ngày càng tăng tại khu vực phía Tây Thành phố Hà Tĩnh</t>
  </si>
  <si>
    <t>Việc đầu tư tuyến đường nhằm góp phần hoàn thành đồng bộ tuyến đường ĐT.553 (dài 62,08km); hình thành một trục phát triển mới, kết nối thành phố Hà Tĩnh với huyện Hương Khê, đường Hồ Chí Minh, Đồn biên phòng 575, Bản Giàng và tuyến đường tuần tra biên giới tại mốc N511-1; tạo động lực phát triển kinh tế - xã hội và đảm bảo quốc phòng, an ninh trên địa bàn</t>
  </si>
  <si>
    <t>Bệnh viện Đa khoa tỉnh hiện có 110 giường bệnh về sản, 96 giường bệnh về nhi và 27 giường khoa phụ hỗ trợ sinh sản. Số lượng bệnh nhân thực tế điều trị tại bệnh viện thường xuyên vượt trên 200% công suất; đồng thời, hằng năm có trên 2.000 bệnh nhân phải thực hiện chuyển tuyến. Hiện nay cơ sở vật chất, nhân lực của bệnh viện chưa đáp ứng đủ nhu cầu phục vụ điều trị các bệnh chuyên sâu về nhi khoa như: Nhi tim mạch, nhi hô hấp, nhi thần kinh, nhi thận, …;</t>
  </si>
  <si>
    <t>Địa hình khu vực Trung tâm hành chính huyện Kỳ Anh và vùng phụ cận có dạng lòng máng, hàng năm phải chịu ngập lụt (cả lũ hè thu) trên diện rộng. Hiện trạng tuyến kênh Nhà Lê (trục tiêu chính) là hệ thống kênh đào lâu ngày bị bồi lấp, mặt cắt kênh hẹp, các công trình trên kênh chủ yếu là công trình tạm, ảnh hưởng đến khả năng thoát lũ; cùng với đó, hạ tầng khu trung tâm hành chính huyện mới Kỳ Anh hiện chưa được đầu tư đồng bộ (chưa có hệ thống thoát nước và hạ tầng kỹ thuật) dẫn đến tình trạng ngập úng cục bộ tại khu vực này mỗi khi có mưa lũ</t>
  </si>
  <si>
    <t>Nạo vét trục tiêu chính kênh Nhà Lê dài khoảng 19km; Nạo vét các tuyến nhánh và trục tiêu nội vùng khu đô thị Kỳ Đồng với chiều dài khoảng 14km</t>
  </si>
  <si>
    <t>Việc đầu tư xây dựng dự án Hạ tầng kỹ thuật thiết yếu Trung tâm Logistics tại Khu kinh tế Vũng Áng, thôn Hải Phong, xã Kỳ Lợi, huyện Kỳ Anh nhằm tạo thuận lợi trong công tác thu hút, kêu gọi đầu tư vào Trung tâm logistics Vũng Áng; tạo thành một mắt xích quan trọng trong chuỗi cung ứng, kết nối cảng Vũng Áng với vùng hậu phương</t>
  </si>
  <si>
    <t>Đầu tư 02 tuyến đường dài 2,02km, quy mô Bnền = 43,5m, Bmặt = 2x15m; các tuyến nhánh dài 1,78km, quy mô Bnền = 27,0m, Bmặt = 15m; Hệ thống cấp, thoát nước, cấp điện,..</t>
  </si>
  <si>
    <t>Tuyến đường kết nối giao thông giữa Khu đô thị Kỳ Trinh đến Khu công nghiệp đa ngành và Khu công nghệ cao, hình thành quỹ đất, thu hút các nhà đầu tư vào khu vực theo Quy hoạch chung xây dựng Khu kinh tế và Quy hoạch chi tiết xây dựng của khu vực, góp phần vào thúc đẩy sự phát triển của Khu kinh tế Vũng Áng nói riêng và của cả tỉnh nói chung</t>
  </si>
  <si>
    <t>Đầu tư 1 tuyến chính L=5,2km, Bn= 30m, Bm= 15m, Bvh=2x7,5m và 02 tuyến nhánh L=4,5km</t>
  </si>
  <si>
    <t>Hiện tại, Trường đang tổ chức đào tạo tại 02 cơ sở với tổng số học viên trên 3.000 em. Trong đó, tại Cơ sở 1 nhiều hạng mục hiện đã xuống cấp nghiêm trọng, không đảm bảo điều kiện giảng dạy và học tập; cùng với đó, cơ sở này đã nằm trong kế hoạch di dời (dự kiến đầu tư xây dựng công viên) nhưng chưa thực hiện được do điều kiện cơ sở vật chất tại Cơ sở 2 chưa đảm bảo đủ để tiếp nhận, hoạt động cho cả 02 cơ sở.</t>
  </si>
  <si>
    <t>Trường Cao đẳng Y tế (giai đoạn 2)</t>
  </si>
  <si>
    <t>Xây dựng nhà học, nhà làm việc 7 tầng, diện tích 3.858m2; Nhà ký túc xá 5 tầng, diện tích 1.612m2 và Nhà xưởng thực hành 3 tầng</t>
  </si>
  <si>
    <t>Dự án đầu tư nhằm góp phần hoàn thành mục tiêu đưa Trường Cao đẳng Kỹ thuật Việt - Đức Hà Tĩnh trở thành Trường nghề chất lượng cao; nâng cao chất lượng đào tạo, cung cấp nguồn nhân lực chất lượng cao, đáp ứng yêu cầu phát triển kinh tế xã hội trong tình hình mới</t>
  </si>
  <si>
    <t>Dự án đầu tư với mục tiêu đảm bảo cơ sở vật chất, trang thiết bị cho bệnh viện Y học cổ truyền; nâng cao chất lượng khám bệnh, chữa bệnh, chăm sóc và bảo vệ sức khỏe nhân dân bằng y học cổ truyền, kết hợp y học cổ truyền với y học hiện đại, góp phần giảm tình trạng quá tải các bệnh viện</t>
  </si>
  <si>
    <t>Các nhà chức năng khoa Nội - Nhi, Truyền nhiễm, Chống nhiễm khuẩn với Tổng diện tích 2,962m2; thiết bị và phụ trợ,..</t>
  </si>
  <si>
    <t>Đường cấp III miền núi; dài L=8,8km; Bnền=9,0m; Bmặt=8,0m; Blđ=2x0,5m=1,0m</t>
  </si>
  <si>
    <t>Cầu BTCT DƯL khổ cầu B=8,0m; chiều dài toàn cầu L=238,0m; nâng cấp đường đô thị L=4,42Km</t>
  </si>
  <si>
    <t>Việc đầu tư dự án nhằm đảm bảo an toàn, lưu thông đồng bộ cho người và phương tiện qua lại giữa Thành phố Hà Tĩnh đến Khu du lịch biển Thạch Bằng và đường Quốc lộ ven biển.</t>
  </si>
  <si>
    <t>Mở rộng 01 đơn nguyên cầu Thạch Đồng và đầu tư tuyến đường L=5,7Km; Bnền=35,0m; Bmặt=15,0m.</t>
  </si>
  <si>
    <t>Đây là tuyến đường tỉnh nối liền Khu du lịch biển Thạch Hải với thành phố Hà Tĩnh. Tuy nhiên, hiện nay mới chỉ đạt quy mô đường cấp VI đồng bằng (Bnền=6,50m; Bmặt=5,5m), mặt đường láng nhựa được đầu tư xây dựng từ lâu đã có dấu hiệu hư hỏng, xuống cấp; trong khi đó, lưu lượng tham gia giao thông rất lớn, đặc biệt là trong mùa du lịch biển, nên tiềm ẩn nguy cơ tai nạn, mất an toàn giao thông trên tuyến</t>
  </si>
  <si>
    <t>Đường cấp IV đồng bằng; L=6,5km; Bnền=9,0m; Bmặt=8,0m; bề rộng lề đất Blđ=2x0,5m=1,0m</t>
  </si>
  <si>
    <t>Tuyến đường kết nối hạ tầng giao thông giữa huyện Thạch Hà với huyện Lộc Hà; kết nối Quốc lộ 1 với đường tỉnh ĐT.549 và tuyến đường ven biển. Chiều dài tuyến L=6,5Km; điểm đầu giao với QL1 tại Km504+828, thuộc địa phận xã Thạch Long, huyện Thạch Hà; điểm cuối giao đường tỉnh ĐT.549 tại Km5+200, thuộc địa phận xã Thạch Mỹ, huyện Lộc Hà</t>
  </si>
  <si>
    <t>Đường đô thị dài L=3km, Bn=35m</t>
  </si>
  <si>
    <t>Dự án thuộc quy hoạch chung thị xã Hồng Lĩnh; tuyến đường đầu tư nhằm mở rộng đô thị Thị xã Hồng Lĩnh về phía tây, kết nối đường Quốc lộ 8 với QL1A qua tuyến đường trục chính thị xã Hồng Lĩnh (đang được đầu tư từ nguồn vốn dự án BIIG2); tạo quỹ đất phục vụ phát triển đô thị và thu hút đầu tư cho thị xã Hồng Lĩnh</t>
  </si>
  <si>
    <t>Đường cấp IV, dài L=12,9km; Bmặt/Bnền=5,5m/7,5m</t>
  </si>
  <si>
    <t>Tuyến đường đầu tư nhằm kết nối giao thông giữa các xã vùng II đến huyện Thanh Chương, tỉnh Nghệ An qua Quốc lộ 8C; thúc đẩy phát triển kinh tế, xã hội, đảm bảo Quốc phòng - An ninh trong khu vực kết hợp cứu hộ cứu nạn cho các xã vùng ngập lụt của huyện Hương Sơn; đồng thời góp phần phát huy và khai thác du lịch tại di tích văn hóa chùa Côn Sơn</t>
  </si>
  <si>
    <t>Việc đầu tư, nâng cấp tuyến đường thị trấn Nghèn - Đồng Lộc nhằm góp phần phát triển các đô thị thị trấn Can Lộc, Đồng Lộc và các xã vùng phía Tây của huyện Can Lộc; phục vụ nhu cầu đi lại cho người dân và du khách tới Khu di tích Ngã ba Đồng Lộc, Khu du lịch sinh thái Hồ Trại Tiểu,..</t>
  </si>
  <si>
    <t>L=10km, đường cấp III, nền 11m, mặt 9m</t>
  </si>
  <si>
    <t>Đường cấp IV, dài L=16km; Bmặt/Bnền=7m/9m</t>
  </si>
  <si>
    <t>Dự án đầu tư nhằm nâng cấp, mở rộng tuyến đường từ xã Cẩm Thạch huyện Cẩm Xuyên đến xã Thạch Hội, huyện Thạch Hà; tạo hướng tiếp cận mới từ Tuyến đường ven biển đến điểm du lịch Hồ Kẻ Gỗ; đồng thời phục vụ các mục tiêu phát triển kinh tế, xã hội, cứu hộ, cứu nạn của các xã vùng dự án</t>
  </si>
  <si>
    <t>Cụm công nghiệp Thạch Bằng đã được UBND tỉnh phê duyệt đồ án Quy hoạch phân khu xây dựng (tỷ lệ 1/2.000) tại Quyết định số 3963/QĐ-UBND ngày 27/12/2018; tuy vậy, hiện nay đường vào Cụm công nghiệp và các hạ tầng kỹ thuật ngoài hàng rào khác chưa được xây dựng, gây khó khăn trong việc thu hút đầu tư.</t>
  </si>
  <si>
    <t>Cụm công nghiệp Bắc Cẩm Xuyên có tổng diện tích gần 55ha, tỷ lệ lấp đầy hơn 70%. Hạ tầng kỹ thuật đã được đầu tư cơ bản theo dự án Hạ tầng kỹ thuật Cụm công nghiệp - Tiểu thủ công nghiệp Bắc Cẩm Xuyên. Riêng một số hạng mục còn lại chưa được đầu tư đồng bộ, gồm: Hạ tầng khu xử nước thải và đường giao thông với kinh phí  khoảng 40 tỷ và Hạ tầng phần mở rộng với diện tích 25 ha với kinh phí khoảng 40 tỷ đồng</t>
  </si>
  <si>
    <t>Cụm công nghiệp Thạch Đồng, thành phố Hà Tĩnh hiện đã thu hút được 6 dự án đầu tư. Tuy vậy, hệ thống xử lý nước thải và một số hạ tầng mở rộng chưa được đầu tư, ảnh hưởng đến hoạt động của nhà đầu tư đã đầu tư cũng như việc thu hút thêm các nhà đầu tư khác</t>
  </si>
  <si>
    <t>Việc đầu tư xây dựng tuyến đường nhằm phát triển quỹ đất vùng phía Nam Khu kinh tế Vũng Áng và các khu chức năng trong khu vực theo Quy hoạch chung xây dựng Khu kinh tế và Quy hoạch chi tiết xây dựng của khu vực khu kinh tế Vũng Áng</t>
  </si>
  <si>
    <t>Đầu tư tuyến đường dài L=8,8 km, Bn=30m, Bm=15m, Bvh=2x7,5m</t>
  </si>
  <si>
    <t>ỦY BAN NHÂN DÂN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</si>
</sst>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5">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0"/>
    <numFmt numFmtId="166" formatCode="_(* #,##0_);_(* \(#,##0\);_(* &quot;-&quot;??_);_(@_)"/>
    <numFmt numFmtId="167" formatCode="_-&quot;ñ&quot;* #,##0_-;\-&quot;ñ&quot;* #,##0_-;_-&quot;ñ&quot;* &quot;-&quot;_-;_-@_-"/>
    <numFmt numFmtId="168" formatCode="_-* #,##0\ &quot;F&quot;_-;\-* #,##0\ &quot;F&quot;_-;_-* &quot;-&quot;\ &quot;F&quot;_-;_-@_-"/>
    <numFmt numFmtId="169" formatCode="&quot;\&quot;#,##0;[Red]&quot;\&quot;&quot;\&quot;\-#,##0"/>
    <numFmt numFmtId="170" formatCode="#.##00"/>
    <numFmt numFmtId="171" formatCode="_-* #,##0_-;\-* #,##0_-;_-* &quot;-&quot;_-;_-@_-"/>
    <numFmt numFmtId="172" formatCode="_-* #,##0.00_-;\-* #,##0.00_-;_-* &quot;-&quot;??_-;_-@_-"/>
    <numFmt numFmtId="173" formatCode="&quot;Rp&quot;#,##0_);[Red]\(&quot;Rp&quot;#,##0\)"/>
    <numFmt numFmtId="174" formatCode="_-&quot;$&quot;* #,##0_-;\-&quot;$&quot;* #,##0_-;_-&quot;$&quot;* &quot;-&quot;_-;_-@_-"/>
    <numFmt numFmtId="175" formatCode="_-* #,##0\ _F_-;\-* #,##0\ _F_-;_-* &quot;-&quot;\ _F_-;_-@_-"/>
    <numFmt numFmtId="176" formatCode="_ * #,##0_)\ &quot;$&quot;_ ;_ * \(#,##0\)\ &quot;$&quot;_ ;_ * &quot;-&quot;_)\ &quot;$&quot;_ ;_ @_ "/>
    <numFmt numFmtId="177" formatCode="_ * #,##0_)&quot;$&quot;_ ;_ * \(#,##0\)&quot;$&quot;_ ;_ * &quot;-&quot;_)&quot;$&quot;_ ;_ @_ "/>
    <numFmt numFmtId="178" formatCode="_-* #,##0.00\ _F_-;\-* #,##0.00\ _F_-;_-* &quot;-&quot;??\ _F_-;_-@_-"/>
    <numFmt numFmtId="179" formatCode="_-* #,##0.00\ _₫_-;\-* #,##0.00\ _₫_-;_-* &quot;-&quot;??\ _₫_-;_-@_-"/>
    <numFmt numFmtId="180" formatCode="_ * #,##0.00_)\ _$_ ;_ * \(#,##0.00\)\ _$_ ;_ * &quot;-&quot;??_)\ _$_ ;_ @_ "/>
    <numFmt numFmtId="181" formatCode="_ * #,##0.00_)_$_ ;_ * \(#,##0.00\)_$_ ;_ * &quot;-&quot;??_)_$_ ;_ @_ "/>
    <numFmt numFmtId="182" formatCode="_-* #,##0.00\ _ñ_-;\-* #,##0.00\ _ñ_-;_-* &quot;-&quot;??\ _ñ_-;_-@_-"/>
    <numFmt numFmtId="183" formatCode="_-* #,##0.00\ _ñ_-;_-* #,##0.00\ _ñ\-;_-* &quot;-&quot;??\ _ñ_-;_-@_-"/>
    <numFmt numFmtId="184" formatCode="_(&quot;$&quot;\ * #,##0_);_(&quot;$&quot;\ * \(#,##0\);_(&quot;$&quot;\ * &quot;-&quot;_);_(@_)"/>
    <numFmt numFmtId="185" formatCode="_-* #,##0\ &quot;ñ&quot;_-;\-* #,##0\ &quot;ñ&quot;_-;_-* &quot;-&quot;\ &quot;ñ&quot;_-;_-@_-"/>
    <numFmt numFmtId="186" formatCode="_-* #,##0\ _₫_-;\-* #,##0\ _₫_-;_-* &quot;-&quot;\ _₫_-;_-@_-"/>
    <numFmt numFmtId="187" formatCode="_ * #,##0_)\ _$_ ;_ * \(#,##0\)\ _$_ ;_ * &quot;-&quot;_)\ _$_ ;_ @_ "/>
    <numFmt numFmtId="188" formatCode="_ * #,##0_)_$_ ;_ * \(#,##0\)_$_ ;_ * &quot;-&quot;_)_$_ ;_ @_ "/>
    <numFmt numFmtId="189" formatCode="_-* #,##0\ _ñ_-;\-* #,##0\ _ñ_-;_-* &quot;-&quot;\ _ñ_-;_-@_-"/>
    <numFmt numFmtId="190" formatCode="_-* #,##0\ _ñ_-;_-* #,##0\ _ñ\-;_-* &quot;-&quot;\ _ñ_-;_-@_-"/>
    <numFmt numFmtId="191" formatCode="_ &quot;\&quot;* #,##0_ ;_ &quot;\&quot;* \-#,##0_ ;_ &quot;\&quot;* &quot;-&quot;_ ;_ @_ "/>
    <numFmt numFmtId="192" formatCode="&quot;\&quot;#,##0.00;[Red]&quot;\&quot;\-#,##0.00"/>
    <numFmt numFmtId="193" formatCode="&quot;\&quot;#,##0;[Red]&quot;\&quot;\-#,##0"/>
    <numFmt numFmtId="194" formatCode="_ * #,##0_)\ &quot;F&quot;_ ;_ * \(#,##0\)\ &quot;F&quot;_ ;_ * &quot;-&quot;_)\ &quot;F&quot;_ ;_ @_ "/>
    <numFmt numFmtId="195" formatCode="&quot;£&quot;#,##0.00;\-&quot;£&quot;#,##0.00"/>
    <numFmt numFmtId="196" formatCode="_-&quot;F&quot;* #,##0_-;\-&quot;F&quot;* #,##0_-;_-&quot;F&quot;* &quot;-&quot;_-;_-@_-"/>
    <numFmt numFmtId="197" formatCode="_ * #,##0_ ;_ * \-#,##0_ ;_ * &quot;-&quot;_ ;_ @_ "/>
    <numFmt numFmtId="198" formatCode="_ * #,##0.00_)&quot;$&quot;_ ;_ * \(#,##0.00\)&quot;$&quot;_ ;_ * &quot;-&quot;??_)&quot;$&quot;_ ;_ @_ "/>
    <numFmt numFmtId="199" formatCode="_ * #,##0.00_ ;_ * \-#,##0.00_ ;_ * &quot;-&quot;??_ ;_ @_ "/>
    <numFmt numFmtId="200" formatCode="_ * #,##0.0_)_$_ ;_ * \(#,##0.0\)_$_ ;_ * &quot;-&quot;??_)_$_ ;_ @_ "/>
    <numFmt numFmtId="201" formatCode=";;"/>
    <numFmt numFmtId="202" formatCode="#,##0.0_);\(#,##0.0\)"/>
    <numFmt numFmtId="203" formatCode="0.0%"/>
    <numFmt numFmtId="204" formatCode="&quot;$&quot;#,##0.00"/>
    <numFmt numFmtId="205" formatCode="_ * #,##0.00_)&quot;£&quot;_ ;_ * \(#,##0.00\)&quot;£&quot;_ ;_ * &quot;-&quot;??_)&quot;£&quot;_ ;_ @_ "/>
    <numFmt numFmtId="206" formatCode="_-&quot;$&quot;* #,##0.00_-;\-&quot;$&quot;* #,##0.00_-;_-&quot;$&quot;* &quot;-&quot;??_-;_-@_-"/>
    <numFmt numFmtId="207" formatCode="0.0%;\(0.0%\)"/>
    <numFmt numFmtId="208" formatCode="_-* #,##0.00\ &quot;F&quot;_-;\-* #,##0.00\ &quot;F&quot;_-;_-* &quot;-&quot;??\ &quot;F&quot;_-;_-@_-"/>
    <numFmt numFmtId="209" formatCode="0.000_)"/>
    <numFmt numFmtId="210" formatCode="_-* #,##0.00\ _V_N_D_-;\-* #,##0.00\ _V_N_D_-;_-* &quot;-&quot;??\ _V_N_D_-;_-@_-"/>
    <numFmt numFmtId="211" formatCode="0.0000"/>
    <numFmt numFmtId="212" formatCode="&quot;True&quot;;&quot;True&quot;;&quot;False&quot;"/>
    <numFmt numFmtId="213" formatCode="#,##0\ &quot;þ&quot;;[Red]\-#,##0\ &quot;þ&quot;"/>
    <numFmt numFmtId="214" formatCode="#\ ###\ ###"/>
    <numFmt numFmtId="215" formatCode="_ &quot;R&quot;\ * #,##0_ ;_ &quot;R&quot;\ * \-#,##0_ ;_ &quot;R&quot;\ * &quot;-&quot;_ ;_ @_ "/>
    <numFmt numFmtId="216" formatCode="_ * #,##0.00_ ;_ * &quot;\&quot;&quot;\&quot;&quot;\&quot;&quot;\&quot;&quot;\&quot;&quot;\&quot;\-#,##0.00_ ;_ * &quot;-&quot;??_ ;_ @_ "/>
    <numFmt numFmtId="217" formatCode="&quot;\&quot;#,##0.00;&quot;\&quot;&quot;\&quot;&quot;\&quot;&quot;\&quot;&quot;\&quot;&quot;\&quot;&quot;\&quot;&quot;\&quot;\-#,##0.00"/>
    <numFmt numFmtId="218" formatCode="_ * #,##0_ ;_ * &quot;\&quot;&quot;\&quot;&quot;\&quot;&quot;\&quot;&quot;\&quot;&quot;\&quot;\-#,##0_ ;_ * &quot;-&quot;_ ;_ @_ "/>
    <numFmt numFmtId="219" formatCode="\$#,##0\ ;\(\$#,##0\)"/>
    <numFmt numFmtId="220" formatCode="#\ ###\ ##0.0"/>
    <numFmt numFmtId="221" formatCode="0.000"/>
    <numFmt numFmtId="222" formatCode="_(\§\g\ #,##0_);_(\§\g\ \(#,##0\);_(\§\g\ &quot;-&quot;??_);_(@_)"/>
    <numFmt numFmtId="223" formatCode="_(\§\g\ #,##0_);_(\§\g\ \(#,##0\);_(\§\g\ &quot;-&quot;_);_(@_)"/>
    <numFmt numFmtId="224" formatCode="#\ ###\ ###\ .00"/>
    <numFmt numFmtId="225" formatCode="\§\g#,##0_);\(\§\g#,##0\)"/>
    <numFmt numFmtId="226" formatCode="_-&quot;VND&quot;* #,##0_-;\-&quot;VND&quot;* #,##0_-;_-&quot;VND&quot;* &quot;-&quot;_-;_-@_-"/>
    <numFmt numFmtId="227" formatCode="_(&quot;Rp&quot;* #,##0.00_);_(&quot;Rp&quot;* \(#,##0.00\);_(&quot;Rp&quot;* &quot;-&quot;??_);_(@_)"/>
    <numFmt numFmtId="228" formatCode="#,##0.00\ &quot;FB&quot;;[Red]\-#,##0.00\ &quot;FB&quot;"/>
    <numFmt numFmtId="229" formatCode="#,##0\ &quot;$&quot;;\-#,##0\ &quot;$&quot;"/>
    <numFmt numFmtId="230" formatCode="&quot;$&quot;#,##0;\-&quot;$&quot;#,##0"/>
    <numFmt numFmtId="231" formatCode="_-* #,##0\ _F_B_-;\-* #,##0\ _F_B_-;_-* &quot;-&quot;\ _F_B_-;_-@_-"/>
    <numFmt numFmtId="232" formatCode="#,##0_);\-#,##0_)"/>
    <numFmt numFmtId="233" formatCode="#,###;\-#,###;&quot;&quot;;_(@_)"/>
    <numFmt numFmtId="234" formatCode="&quot;Fr.&quot;\ #,##0.00;&quot;Fr.&quot;\ \-#,##0.00"/>
    <numFmt numFmtId="235" formatCode="#,##0\ &quot;$&quot;_);\(#,##0\ &quot;$&quot;\)"/>
    <numFmt numFmtId="236" formatCode="_-&quot;£&quot;* #,##0_-;\-&quot;£&quot;* #,##0_-;_-&quot;£&quot;* &quot;-&quot;_-;_-@_-"/>
    <numFmt numFmtId="237" formatCode="&quot;Fr.&quot;\ #,##0.00;[Red]&quot;Fr.&quot;\ \-#,##0.00"/>
    <numFmt numFmtId="238" formatCode="_ &quot;Fr.&quot;\ * #,##0_ ;_ &quot;Fr.&quot;\ * \-#,##0_ ;_ &quot;Fr.&quot;\ * &quot;-&quot;_ ;_ @_ "/>
    <numFmt numFmtId="239" formatCode="&quot;\&quot;#,##0;[Red]\-&quot;\&quot;#,##0"/>
    <numFmt numFmtId="240" formatCode="&quot;\&quot;#,##0.00;\-&quot;\&quot;#,##0.00"/>
    <numFmt numFmtId="241" formatCode="0.00_)"/>
    <numFmt numFmtId="242" formatCode="#,##0.00_);\-#,##0.00_)"/>
    <numFmt numFmtId="243" formatCode="#,##0.000_);\(#,##0.000\)"/>
    <numFmt numFmtId="244" formatCode="#"/>
    <numFmt numFmtId="245" formatCode="&quot;¡Ì&quot;#,##0;[Red]\-&quot;¡Ì&quot;#,##0"/>
    <numFmt numFmtId="246" formatCode="#,##0.00\ &quot;F&quot;;[Red]\-#,##0.00\ &quot;F&quot;"/>
    <numFmt numFmtId="247" formatCode="&quot;£&quot;#,##0;[Red]\-&quot;£&quot;#,##0"/>
    <numFmt numFmtId="248" formatCode="#,##0.00\ \ "/>
    <numFmt numFmtId="249" formatCode="0.00000000000E+00;\?"/>
    <numFmt numFmtId="250" formatCode="_ * #,##0_ ;_ * \-#,##0_ ;_ * &quot;-&quot;??_ ;_ @_ "/>
    <numFmt numFmtId="251" formatCode="0.00000"/>
    <numFmt numFmtId="252" formatCode="_(* #.##0.00_);_(* \(#.##0.00\);_(* &quot;-&quot;??_);_(@_)"/>
    <numFmt numFmtId="253" formatCode="#,##0.00\ \ \ \ "/>
    <numFmt numFmtId="254" formatCode="&quot;$&quot;#,##0;[Red]\-&quot;$&quot;#,##0"/>
    <numFmt numFmtId="255" formatCode="#,##0\ &quot;F&quot;;[Red]\-#,##0\ &quot;F&quot;"/>
    <numFmt numFmtId="256" formatCode="_ * #.##._ ;_ * \-#.##._ ;_ * &quot;-&quot;??_ ;_ @_ⴆ"/>
    <numFmt numFmtId="257" formatCode="_-* #,##0\ _F_-;\-* #,##0\ _F_-;_-* &quot;-&quot;??\ _F_-;_-@_-"/>
    <numFmt numFmtId="258" formatCode="_-* ###,0&quot;.&quot;00_-;\-* ###,0&quot;.&quot;00_-;_-* &quot;-&quot;??_-;_-@_-"/>
    <numFmt numFmtId="259" formatCode="_-&quot;$&quot;* ###,0&quot;.&quot;00_-;\-&quot;$&quot;* ###,0&quot;.&quot;00_-;_-&quot;$&quot;* &quot;-&quot;??_-;_-@_-"/>
    <numFmt numFmtId="260" formatCode="#,##0.00\ &quot;F&quot;;\-#,##0.00\ &quot;F&quot;"/>
    <numFmt numFmtId="261" formatCode="&quot;\&quot;#,##0;&quot;\&quot;&quot;\&quot;&quot;\&quot;&quot;\&quot;&quot;\&quot;&quot;\&quot;&quot;\&quot;\-#,##0"/>
    <numFmt numFmtId="262" formatCode="_-* #,##0_-;\-* #,##0_-;_-* &quot;-&quot;??_-;_-@_-"/>
  </numFmts>
  <fonts count="184">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name val="Times New Roman"/>
      <family val="1"/>
    </font>
    <font>
      <sz val="11"/>
      <color rgb="FF000000"/>
      <name val="Calibri"/>
      <family val="2"/>
      <scheme val="minor"/>
    </font>
    <font>
      <i/>
      <sz val="18"/>
      <name val="Times New Roman"/>
      <family val="1"/>
    </font>
    <font>
      <sz val="14"/>
      <name val="Times New Roman"/>
      <family val="1"/>
    </font>
    <font>
      <b/>
      <sz val="14"/>
      <name val="Times New Roman"/>
      <family val="1"/>
    </font>
    <font>
      <sz val="13"/>
      <name val="Times New Roman"/>
      <family val="1"/>
    </font>
    <font>
      <b/>
      <sz val="16"/>
      <name val="Times New Roman"/>
      <family val="1"/>
    </font>
    <font>
      <i/>
      <sz val="16"/>
      <name val="Times New Roman"/>
      <family val="1"/>
    </font>
    <font>
      <sz val="12"/>
      <name val=".VnTime"/>
      <family val="2"/>
    </font>
    <font>
      <i/>
      <sz val="14"/>
      <name val="Times New Roman"/>
      <family val="1"/>
    </font>
    <font>
      <sz val="12"/>
      <name val="VNI-Times"/>
    </font>
    <font>
      <sz val="10"/>
      <color indexed="8"/>
      <name val="MS Sans Serif"/>
      <family val="2"/>
    </font>
    <font>
      <sz val="12"/>
      <name val="돋움체"/>
      <family val="3"/>
      <charset val="129"/>
    </font>
    <font>
      <sz val="12"/>
      <name val="VNtimes new roman"/>
      <family val="2"/>
    </font>
    <font>
      <sz val="10"/>
      <name val=".VnTime"/>
      <family val="2"/>
    </font>
    <font>
      <sz val="10"/>
      <name val="VNI-Times"/>
    </font>
    <font>
      <sz val="10"/>
      <name val="?? ??"/>
      <family val="1"/>
      <charset val="136"/>
    </font>
    <font>
      <sz val="12"/>
      <name val=".VnArial"/>
      <family val="2"/>
    </font>
    <font>
      <sz val="10"/>
      <name val="??"/>
      <family val="3"/>
      <charset val="129"/>
    </font>
    <font>
      <sz val="12"/>
      <name val="????"/>
      <family val="1"/>
      <charset val="136"/>
    </font>
    <font>
      <sz val="12"/>
      <name val="Courier"/>
      <family val="3"/>
    </font>
    <font>
      <sz val="10"/>
      <name val="AngsanaUPC"/>
      <family val="1"/>
    </font>
    <font>
      <sz val="12"/>
      <name val="|??¢¥¢¬¨Ï"/>
      <family val="1"/>
      <charset val="129"/>
    </font>
    <font>
      <sz val="10"/>
      <name val="Helv"/>
      <family val="2"/>
    </font>
    <font>
      <sz val="10"/>
      <color indexed="8"/>
      <name val="Arial"/>
      <family val="2"/>
    </font>
    <font>
      <sz val="10"/>
      <color indexed="8"/>
      <name val="Arial"/>
      <family val="2"/>
      <charset val="163"/>
    </font>
    <font>
      <sz val="10"/>
      <name val="MS Sans Serif"/>
      <family val="2"/>
    </font>
    <font>
      <sz val="12"/>
      <name val="???"/>
    </font>
    <font>
      <sz val="11"/>
      <name val="‚l‚r ‚oƒSƒVƒbƒN"/>
      <family val="3"/>
      <charset val="128"/>
    </font>
    <font>
      <sz val="11"/>
      <name val="–¾’©"/>
      <family val="1"/>
      <charset val="128"/>
    </font>
    <font>
      <sz val="14"/>
      <name val="Terminal"/>
      <family val="3"/>
      <charset val="128"/>
    </font>
    <font>
      <sz val="10"/>
      <name val="Times New Roman"/>
      <family val="1"/>
    </font>
    <font>
      <sz val="14"/>
      <name val="VnTime"/>
    </font>
    <font>
      <sz val="10"/>
      <name val=".VnArial"/>
      <family val="2"/>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14"/>
      <name val=".VnTimeH"/>
      <family val="2"/>
    </font>
    <font>
      <sz val="14"/>
      <name val=".VnTime"/>
      <family val="2"/>
    </font>
    <font>
      <sz val="14"/>
      <name val="VNI-Times"/>
    </font>
    <font>
      <sz val="12"/>
      <name val="¹UAAA¼"/>
      <family val="3"/>
      <charset val="129"/>
    </font>
    <font>
      <sz val="11"/>
      <name val="VNI-Times"/>
    </font>
    <font>
      <sz val="8"/>
      <name val="Times New Roman"/>
      <family val="1"/>
    </font>
    <font>
      <b/>
      <sz val="12"/>
      <color indexed="63"/>
      <name val="VNI-Times"/>
    </font>
    <font>
      <sz val="12"/>
      <name val="¹ÙÅÁÃ¼"/>
      <charset val="129"/>
    </font>
    <font>
      <sz val="12"/>
      <name val="Tms Rmn"/>
    </font>
    <font>
      <sz val="13"/>
      <name val=".VnTime"/>
      <family val="2"/>
    </font>
    <font>
      <sz val="11"/>
      <name val="µ¸¿ò"/>
      <charset val="129"/>
    </font>
    <font>
      <sz val="10"/>
      <name val="±¼¸²A¼"/>
      <family val="3"/>
      <charset val="129"/>
    </font>
    <font>
      <sz val="12"/>
      <name val="¹ÙÅÁÃ¼"/>
      <family val="1"/>
      <charset val="129"/>
    </font>
    <font>
      <sz val="10"/>
      <name val="Helv"/>
    </font>
    <font>
      <b/>
      <sz val="10"/>
      <name val="Helv"/>
    </font>
    <font>
      <sz val="10"/>
      <name val="VNI-Aptima"/>
    </font>
    <font>
      <sz val="11"/>
      <name val="Tms Rmn"/>
    </font>
    <font>
      <sz val="11"/>
      <color indexed="8"/>
      <name val="Calibri"/>
      <family val="2"/>
    </font>
    <font>
      <sz val="9"/>
      <name val="Arial"/>
      <family val="2"/>
    </font>
    <font>
      <sz val="12"/>
      <name val="Times New Roman"/>
      <family val="1"/>
    </font>
    <font>
      <sz val="11"/>
      <name val="UVnTime"/>
    </font>
    <font>
      <sz val="12"/>
      <name val="VNI-Aptima"/>
    </font>
    <font>
      <b/>
      <sz val="12"/>
      <name val="VNTime"/>
      <family val="2"/>
    </font>
    <font>
      <sz val="10"/>
      <name val="MS Serif"/>
      <family val="1"/>
    </font>
    <font>
      <sz val="11"/>
      <name val="VNtimes new roman"/>
      <family val="2"/>
    </font>
    <font>
      <sz val="12"/>
      <name val="???"/>
      <family val="3"/>
      <charset val="129"/>
    </font>
    <font>
      <sz val="12"/>
      <name val="Arial"/>
      <family val="2"/>
    </font>
    <font>
      <b/>
      <sz val="12"/>
      <name val="VNTimeH"/>
      <family val="2"/>
    </font>
    <font>
      <sz val="10"/>
      <name val="Arial CE"/>
      <charset val="238"/>
    </font>
    <font>
      <sz val="10"/>
      <color indexed="16"/>
      <name val="MS Serif"/>
      <family val="1"/>
    </font>
    <font>
      <sz val="10"/>
      <name val="VNI-Helve-Condense"/>
    </font>
    <font>
      <sz val="12"/>
      <name val="VNTime"/>
      <family val="2"/>
    </font>
    <font>
      <sz val="8"/>
      <name val="Arial"/>
      <family val="2"/>
    </font>
    <font>
      <b/>
      <sz val="11"/>
      <name val="Times New Roman"/>
      <family val="1"/>
    </font>
    <font>
      <sz val="10"/>
      <name val=".VnArialH"/>
      <family val="2"/>
    </font>
    <font>
      <b/>
      <sz val="12"/>
      <name val=".VnBook-AntiquaH"/>
      <family val="2"/>
    </font>
    <font>
      <b/>
      <sz val="12"/>
      <color indexed="9"/>
      <name val="Tms Rmn"/>
    </font>
    <font>
      <b/>
      <sz val="12"/>
      <name val="Helv"/>
    </font>
    <font>
      <b/>
      <sz val="12"/>
      <name val="Arial"/>
      <family val="2"/>
    </font>
    <font>
      <b/>
      <sz val="8"/>
      <name val="MS Sans Serif"/>
      <family val="2"/>
    </font>
    <font>
      <b/>
      <sz val="10"/>
      <name val=".VnTime"/>
      <family val="2"/>
    </font>
    <font>
      <b/>
      <sz val="14"/>
      <name val=".VnTimeH"/>
      <family val="2"/>
    </font>
    <font>
      <u/>
      <sz val="12"/>
      <color indexed="12"/>
      <name val="Times New Roman"/>
      <family val="1"/>
    </font>
    <font>
      <sz val="12"/>
      <name val="±¼¸²Ã¼"/>
      <family val="3"/>
      <charset val="129"/>
    </font>
    <font>
      <u/>
      <sz val="10"/>
      <color indexed="12"/>
      <name val=".VnTime"/>
      <family val="2"/>
    </font>
    <font>
      <u/>
      <sz val="12"/>
      <color indexed="12"/>
      <name val=".VnTime"/>
      <family val="2"/>
    </font>
    <font>
      <u/>
      <sz val="12"/>
      <color indexed="12"/>
      <name val="Arial"/>
      <family val="2"/>
    </font>
    <font>
      <i/>
      <sz val="10"/>
      <name val=".VnTime"/>
      <family val="2"/>
    </font>
    <font>
      <sz val="8"/>
      <name val="VNarial"/>
      <family val="2"/>
    </font>
    <font>
      <b/>
      <sz val="11"/>
      <name val="Helv"/>
    </font>
    <font>
      <sz val="10"/>
      <name val="Arial"/>
      <family val="2"/>
      <charset val="163"/>
    </font>
    <font>
      <sz val="7"/>
      <name val="Small Fonts"/>
      <family val="2"/>
    </font>
    <font>
      <b/>
      <sz val="12"/>
      <name val="VN-NTime"/>
    </font>
    <font>
      <b/>
      <i/>
      <sz val="16"/>
      <name val="Helv"/>
    </font>
    <font>
      <sz val="12"/>
      <name val="바탕체"/>
      <family val="1"/>
      <charset val="129"/>
    </font>
    <font>
      <sz val="12"/>
      <name val=".VnTime"/>
    </font>
    <font>
      <sz val="11"/>
      <color theme="1"/>
      <name val="Calibri"/>
      <family val="2"/>
    </font>
    <font>
      <sz val="12"/>
      <name val="timesnewroman"/>
    </font>
    <font>
      <sz val="11"/>
      <color theme="1"/>
      <name val="Arial"/>
      <family val="2"/>
    </font>
    <font>
      <sz val="10"/>
      <color indexed="8"/>
      <name val="Times New Roman"/>
      <family val="2"/>
    </font>
    <font>
      <sz val="11"/>
      <color indexed="8"/>
      <name val="Helvetica Neue"/>
    </font>
    <font>
      <sz val="11"/>
      <name val="VNI-Aptima"/>
    </font>
    <font>
      <b/>
      <sz val="11"/>
      <name val="Arial"/>
      <family val="2"/>
    </font>
    <font>
      <sz val="14"/>
      <name val=".VnArial Narrow"/>
      <family val="2"/>
    </font>
    <font>
      <sz val="12"/>
      <name val="Helv"/>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sz val="12"/>
      <name val="VNI-Times"/>
    </font>
    <font>
      <sz val="12"/>
      <name val="VnTime"/>
    </font>
    <font>
      <sz val="11"/>
      <name val=".VnAvant"/>
      <family val="2"/>
    </font>
    <font>
      <b/>
      <sz val="13"/>
      <color indexed="8"/>
      <name val=".VnTimeH"/>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0"/>
      <name val=".VnTimeH"/>
      <family val="2"/>
    </font>
    <font>
      <b/>
      <sz val="11"/>
      <name val=".VnTimeH"/>
      <family val="2"/>
    </font>
    <font>
      <b/>
      <sz val="10"/>
      <name val=".VnArialH"/>
      <family val="2"/>
    </font>
    <font>
      <sz val="10"/>
      <name val=".VnAvant"/>
      <family val="2"/>
    </font>
    <font>
      <sz val="10"/>
      <name val=".VnArial Narrow"/>
      <family val="2"/>
    </font>
    <font>
      <sz val="10"/>
      <name val="VNtimes new roman"/>
      <family val="2"/>
    </font>
    <font>
      <sz val="14"/>
      <name val="VnTime"/>
      <family val="2"/>
    </font>
    <font>
      <b/>
      <sz val="8"/>
      <name val="VN Helvetica"/>
    </font>
    <font>
      <b/>
      <sz val="12"/>
      <name val=".VnTime"/>
      <family val="2"/>
    </font>
    <font>
      <b/>
      <sz val="10"/>
      <name val="VN AvantGBook"/>
    </font>
    <font>
      <b/>
      <sz val="16"/>
      <name val=".VnTime"/>
      <family val="2"/>
    </font>
    <font>
      <sz val="9"/>
      <name val=".VnTime"/>
      <family val="2"/>
    </font>
    <font>
      <sz val="10"/>
      <name val="Geneva"/>
      <family val="2"/>
    </font>
    <font>
      <sz val="14"/>
      <name val=".VnArial"/>
      <family val="2"/>
    </font>
    <font>
      <sz val="16"/>
      <name val="AngsanaUPC"/>
      <family val="3"/>
    </font>
    <font>
      <sz val="10"/>
      <name val=" "/>
      <family val="1"/>
      <charset val="136"/>
    </font>
    <font>
      <sz val="14"/>
      <name val="뼻뮝"/>
      <family val="3"/>
      <charset val="129"/>
    </font>
    <font>
      <sz val="12"/>
      <color indexed="8"/>
      <name val="바탕체"/>
      <family val="3"/>
    </font>
    <font>
      <sz val="12"/>
      <name val="뼻뮝"/>
      <family val="1"/>
      <charset val="129"/>
    </font>
    <font>
      <sz val="10"/>
      <name val="명조"/>
      <family val="3"/>
      <charset val="129"/>
    </font>
    <font>
      <sz val="10"/>
      <name val="돋움체"/>
      <family val="3"/>
      <charset val="129"/>
    </font>
    <font>
      <b/>
      <i/>
      <sz val="14"/>
      <name val="Times New Roman"/>
      <family val="1"/>
    </font>
    <font>
      <sz val="14"/>
      <color theme="1"/>
      <name val="Times New Roman"/>
      <family val="2"/>
    </font>
    <font>
      <sz val="11"/>
      <name val="Times New Roman"/>
      <family val="1"/>
    </font>
    <font>
      <i/>
      <sz val="11"/>
      <name val="Times New Roman"/>
      <family val="1"/>
    </font>
    <font>
      <b/>
      <i/>
      <sz val="11"/>
      <name val="Times New Roman"/>
      <family val="1"/>
    </font>
    <font>
      <sz val="13"/>
      <color rgb="FFFF0000"/>
      <name val="Times New Roman"/>
      <family val="1"/>
    </font>
    <font>
      <b/>
      <sz val="13"/>
      <name val="Times New Roman"/>
      <family val="1"/>
    </font>
    <font>
      <sz val="14"/>
      <color indexed="8"/>
      <name val="Times New Roman"/>
      <family val="1"/>
    </font>
    <font>
      <b/>
      <sz val="14"/>
      <color indexed="8"/>
      <name val="Times New Roman"/>
      <family val="1"/>
    </font>
    <font>
      <i/>
      <sz val="13"/>
      <name val="Times New Roman"/>
      <family val="1"/>
    </font>
    <font>
      <sz val="14"/>
      <color theme="1"/>
      <name val="Times New Roman"/>
      <family val="1"/>
    </font>
    <font>
      <b/>
      <i/>
      <sz val="14"/>
      <color indexed="8"/>
      <name val="Times New Roman"/>
      <family val="1"/>
    </font>
    <font>
      <i/>
      <sz val="14"/>
      <color indexed="8"/>
      <name val="Times New Roman"/>
      <family val="1"/>
    </font>
    <font>
      <b/>
      <i/>
      <sz val="13"/>
      <name val="Times New Roman"/>
      <family val="1"/>
    </font>
    <font>
      <b/>
      <sz val="9"/>
      <color indexed="81"/>
      <name val="Tahoma"/>
      <family val="2"/>
    </font>
    <font>
      <sz val="9"/>
      <color indexed="81"/>
      <name val="Tahoma"/>
      <family val="2"/>
    </font>
    <font>
      <i/>
      <sz val="14"/>
      <color theme="1"/>
      <name val="Times New Roman"/>
      <family val="1"/>
    </font>
    <font>
      <i/>
      <sz val="11"/>
      <color rgb="FFFF0000"/>
      <name val="Times New Roman"/>
      <family val="1"/>
    </font>
    <font>
      <b/>
      <sz val="13"/>
      <color indexed="8"/>
      <name val="Times New Roman"/>
      <family val="1"/>
    </font>
    <font>
      <b/>
      <sz val="14"/>
      <color theme="1"/>
      <name val="Times New Roman"/>
      <family val="1"/>
    </font>
    <font>
      <b/>
      <sz val="11"/>
      <color rgb="FF000000"/>
      <name val="Times New Roman"/>
      <family val="1"/>
    </font>
  </fonts>
  <fills count="2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right style="double">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8"/>
      </top>
      <bottom style="thin">
        <color indexed="64"/>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0"/>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hair">
        <color indexed="64"/>
      </top>
      <bottom/>
      <diagonal/>
    </border>
  </borders>
  <cellStyleXfs count="2323">
    <xf numFmtId="0" fontId="0" fillId="0" borderId="0" applyAlignment="0"/>
    <xf numFmtId="43" fontId="6" fillId="0" borderId="0" applyFont="0" applyFill="0" applyBorder="0" applyAlignment="0" applyProtection="0"/>
    <xf numFmtId="0" fontId="4" fillId="0" borderId="0" applyAlignment="0"/>
    <xf numFmtId="0" fontId="4" fillId="0" borderId="0"/>
    <xf numFmtId="0" fontId="3" fillId="0" borderId="0"/>
    <xf numFmtId="43" fontId="3" fillId="0" borderId="0" applyFont="0" applyFill="0" applyBorder="0" applyAlignment="0" applyProtection="0"/>
    <xf numFmtId="167" fontId="15" fillId="0" borderId="0" applyFont="0" applyFill="0" applyBorder="0" applyAlignment="0" applyProtection="0"/>
    <xf numFmtId="0" fontId="13" fillId="0" borderId="0" applyNumberFormat="0" applyFill="0" applyBorder="0" applyAlignment="0" applyProtection="0"/>
    <xf numFmtId="0" fontId="16" fillId="0" borderId="0"/>
    <xf numFmtId="3" fontId="17" fillId="0" borderId="1"/>
    <xf numFmtId="3" fontId="17" fillId="0" borderId="1"/>
    <xf numFmtId="166" fontId="18" fillId="0" borderId="11" applyFont="0" applyBorder="0"/>
    <xf numFmtId="0" fontId="19" fillId="0" borderId="0"/>
    <xf numFmtId="168" fontId="20" fillId="0" borderId="0" applyFont="0" applyFill="0" applyBorder="0" applyAlignment="0" applyProtection="0"/>
    <xf numFmtId="0" fontId="21" fillId="0" borderId="0" applyFont="0" applyFill="0" applyBorder="0" applyAlignment="0" applyProtection="0"/>
    <xf numFmtId="169" fontId="4" fillId="0" borderId="0" applyFont="0" applyFill="0" applyBorder="0" applyAlignment="0" applyProtection="0"/>
    <xf numFmtId="0" fontId="4" fillId="0" borderId="0" applyNumberFormat="0" applyFill="0" applyBorder="0" applyAlignment="0" applyProtection="0"/>
    <xf numFmtId="0" fontId="22" fillId="0" borderId="0" applyFont="0" applyFill="0" applyBorder="0" applyAlignment="0" applyProtection="0"/>
    <xf numFmtId="0" fontId="23" fillId="0" borderId="12"/>
    <xf numFmtId="170" fontId="19" fillId="0" borderId="0" applyFont="0" applyFill="0" applyBorder="0" applyAlignment="0" applyProtection="0"/>
    <xf numFmtId="171" fontId="24" fillId="0" borderId="0" applyFont="0" applyFill="0" applyBorder="0" applyAlignment="0" applyProtection="0"/>
    <xf numFmtId="172" fontId="24" fillId="0" borderId="0" applyFont="0" applyFill="0" applyBorder="0" applyAlignment="0" applyProtection="0"/>
    <xf numFmtId="173" fontId="25" fillId="0" borderId="0" applyFont="0" applyFill="0" applyBorder="0" applyAlignment="0" applyProtection="0"/>
    <xf numFmtId="0" fontId="2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27" fillId="0" borderId="0"/>
    <xf numFmtId="0" fontId="4" fillId="0" borderId="0" applyNumberFormat="0" applyFill="0" applyBorder="0" applyAlignment="0" applyProtection="0"/>
    <xf numFmtId="171" fontId="13" fillId="0" borderId="0" applyFont="0" applyFill="0" applyBorder="0" applyAlignment="0" applyProtection="0"/>
    <xf numFmtId="174" fontId="15" fillId="0" borderId="0" applyFont="0" applyFill="0" applyBorder="0" applyAlignment="0" applyProtection="0"/>
    <xf numFmtId="174" fontId="15" fillId="0" borderId="0" applyFont="0" applyFill="0" applyBorder="0" applyAlignment="0" applyProtection="0"/>
    <xf numFmtId="42" fontId="20"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75" fontId="13" fillId="0" borderId="0" applyFont="0" applyFill="0" applyBorder="0" applyAlignment="0" applyProtection="0"/>
    <xf numFmtId="42" fontId="20" fillId="0" borderId="0" applyFont="0" applyFill="0" applyBorder="0" applyAlignment="0" applyProtection="0"/>
    <xf numFmtId="176" fontId="20" fillId="0" borderId="0" applyFont="0" applyFill="0" applyBorder="0" applyAlignment="0" applyProtection="0"/>
    <xf numFmtId="42" fontId="20" fillId="0" borderId="0" applyFont="0" applyFill="0" applyBorder="0" applyAlignment="0" applyProtection="0"/>
    <xf numFmtId="0" fontId="28" fillId="0" borderId="0"/>
    <xf numFmtId="42" fontId="20" fillId="0" borderId="0" applyFont="0" applyFill="0" applyBorder="0" applyAlignment="0" applyProtection="0"/>
    <xf numFmtId="176" fontId="20" fillId="0" borderId="0" applyFont="0" applyFill="0" applyBorder="0" applyAlignment="0" applyProtection="0"/>
    <xf numFmtId="0" fontId="28" fillId="0" borderId="0"/>
    <xf numFmtId="42" fontId="20" fillId="0" borderId="0" applyFont="0" applyFill="0" applyBorder="0" applyAlignment="0" applyProtection="0"/>
    <xf numFmtId="0" fontId="29" fillId="0" borderId="0">
      <alignment vertical="top"/>
    </xf>
    <xf numFmtId="0" fontId="30" fillId="0" borderId="0">
      <alignment vertical="top"/>
    </xf>
    <xf numFmtId="0" fontId="30"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2" fontId="20" fillId="0" borderId="0" applyFont="0" applyFill="0" applyBorder="0" applyAlignment="0" applyProtection="0"/>
    <xf numFmtId="0" fontId="28" fillId="0" borderId="0"/>
    <xf numFmtId="176" fontId="20" fillId="0" borderId="0" applyFont="0" applyFill="0" applyBorder="0" applyAlignment="0" applyProtection="0"/>
    <xf numFmtId="0" fontId="28"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8" fillId="0" borderId="0"/>
    <xf numFmtId="42"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0" fontId="28"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8" fillId="0" borderId="0"/>
    <xf numFmtId="0" fontId="28" fillId="0" borderId="0"/>
    <xf numFmtId="0" fontId="28" fillId="0" borderId="0"/>
    <xf numFmtId="177" fontId="20"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0" fontId="28" fillId="0" borderId="0"/>
    <xf numFmtId="176" fontId="20" fillId="0" borderId="0" applyFont="0" applyFill="0" applyBorder="0" applyAlignment="0" applyProtection="0"/>
    <xf numFmtId="0" fontId="28" fillId="0" borderId="0"/>
    <xf numFmtId="174" fontId="15" fillId="0" borderId="0" applyFont="0" applyFill="0" applyBorder="0" applyAlignment="0" applyProtection="0"/>
    <xf numFmtId="42" fontId="20" fillId="0" borderId="0" applyFont="0" applyFill="0" applyBorder="0" applyAlignment="0" applyProtection="0"/>
    <xf numFmtId="174" fontId="15" fillId="0" borderId="0" applyFont="0" applyFill="0" applyBorder="0" applyAlignment="0" applyProtection="0"/>
    <xf numFmtId="174" fontId="15" fillId="0" borderId="0" applyFont="0" applyFill="0" applyBorder="0" applyAlignment="0" applyProtection="0"/>
    <xf numFmtId="167" fontId="15" fillId="0" borderId="0" applyFont="0" applyFill="0" applyBorder="0" applyAlignment="0" applyProtection="0"/>
    <xf numFmtId="172" fontId="15" fillId="0" borderId="0" applyFont="0" applyFill="0" applyBorder="0" applyAlignment="0" applyProtection="0"/>
    <xf numFmtId="178" fontId="20" fillId="0" borderId="0" applyFont="0" applyFill="0" applyBorder="0" applyAlignment="0" applyProtection="0"/>
    <xf numFmtId="172" fontId="20" fillId="0" borderId="0" applyFont="0" applyFill="0" applyBorder="0" applyAlignment="0" applyProtection="0"/>
    <xf numFmtId="179" fontId="20" fillId="0" borderId="0" applyFont="0" applyFill="0" applyBorder="0" applyAlignment="0" applyProtection="0"/>
    <xf numFmtId="179" fontId="20" fillId="0" borderId="0" applyFont="0" applyFill="0" applyBorder="0" applyAlignment="0" applyProtection="0"/>
    <xf numFmtId="180"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18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43" fontId="20" fillId="0" borderId="0" applyFont="0" applyFill="0" applyBorder="0" applyAlignment="0" applyProtection="0"/>
    <xf numFmtId="179" fontId="20" fillId="0" borderId="0" applyFont="0" applyFill="0" applyBorder="0" applyAlignment="0" applyProtection="0"/>
    <xf numFmtId="179" fontId="20" fillId="0" borderId="0" applyFont="0" applyFill="0" applyBorder="0" applyAlignment="0" applyProtection="0"/>
    <xf numFmtId="179" fontId="20" fillId="0" borderId="0" applyFont="0" applyFill="0" applyBorder="0" applyAlignment="0" applyProtection="0"/>
    <xf numFmtId="179" fontId="20" fillId="0" borderId="0" applyFont="0" applyFill="0" applyBorder="0" applyAlignment="0" applyProtection="0"/>
    <xf numFmtId="172" fontId="20" fillId="0" borderId="0" applyFont="0" applyFill="0" applyBorder="0" applyAlignment="0" applyProtection="0"/>
    <xf numFmtId="179" fontId="20" fillId="0" borderId="0" applyFont="0" applyFill="0" applyBorder="0" applyAlignment="0" applyProtection="0"/>
    <xf numFmtId="178"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80"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81"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9"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172"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181" fontId="20" fillId="0" borderId="0" applyFont="0" applyFill="0" applyBorder="0" applyAlignment="0" applyProtection="0"/>
    <xf numFmtId="179" fontId="20" fillId="0" borderId="0" applyFont="0" applyFill="0" applyBorder="0" applyAlignment="0" applyProtection="0"/>
    <xf numFmtId="181" fontId="20" fillId="0" borderId="0" applyFont="0" applyFill="0" applyBorder="0" applyAlignment="0" applyProtection="0"/>
    <xf numFmtId="178" fontId="20" fillId="0" borderId="0" applyFont="0" applyFill="0" applyBorder="0" applyAlignment="0" applyProtection="0"/>
    <xf numFmtId="180"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181" fontId="20" fillId="0" borderId="0" applyFont="0" applyFill="0" applyBorder="0" applyAlignment="0" applyProtection="0"/>
    <xf numFmtId="43" fontId="20" fillId="0" borderId="0" applyFont="0" applyFill="0" applyBorder="0" applyAlignment="0" applyProtection="0"/>
    <xf numFmtId="182" fontId="20" fillId="0" borderId="0" applyFont="0" applyFill="0" applyBorder="0" applyAlignment="0" applyProtection="0"/>
    <xf numFmtId="183" fontId="20" fillId="0" borderId="0" applyFont="0" applyFill="0" applyBorder="0" applyAlignment="0" applyProtection="0"/>
    <xf numFmtId="18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80" fontId="20" fillId="0" borderId="0" applyFont="0" applyFill="0" applyBorder="0" applyAlignment="0" applyProtection="0"/>
    <xf numFmtId="178" fontId="20" fillId="0" borderId="0" applyFont="0" applyFill="0" applyBorder="0" applyAlignment="0" applyProtection="0"/>
    <xf numFmtId="171" fontId="15" fillId="0" borderId="0" applyFont="0" applyFill="0" applyBorder="0" applyAlignment="0" applyProtection="0"/>
    <xf numFmtId="42" fontId="20" fillId="0" borderId="0" applyFont="0" applyFill="0" applyBorder="0" applyAlignment="0" applyProtection="0"/>
    <xf numFmtId="176"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176" fontId="20" fillId="0" borderId="0" applyFon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168" fontId="20"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168" fontId="15" fillId="0" borderId="0" applyFont="0" applyFill="0" applyBorder="0" applyAlignment="0" applyProtection="0"/>
    <xf numFmtId="184" fontId="20" fillId="0" borderId="0" applyFont="0" applyFill="0" applyBorder="0" applyAlignment="0" applyProtection="0"/>
    <xf numFmtId="168" fontId="20" fillId="0" borderId="0" applyFont="0" applyFill="0" applyBorder="0" applyAlignment="0" applyProtection="0"/>
    <xf numFmtId="185" fontId="20"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176" fontId="20" fillId="0" borderId="0" applyFont="0" applyFill="0" applyBorder="0" applyAlignment="0" applyProtection="0"/>
    <xf numFmtId="42" fontId="20" fillId="0" borderId="0" applyFont="0" applyFill="0" applyBorder="0" applyAlignment="0" applyProtection="0"/>
    <xf numFmtId="178" fontId="20" fillId="0" borderId="0" applyFont="0" applyFill="0" applyBorder="0" applyAlignment="0" applyProtection="0"/>
    <xf numFmtId="172" fontId="20" fillId="0" borderId="0" applyFont="0" applyFill="0" applyBorder="0" applyAlignment="0" applyProtection="0"/>
    <xf numFmtId="179" fontId="20" fillId="0" borderId="0" applyFont="0" applyFill="0" applyBorder="0" applyAlignment="0" applyProtection="0"/>
    <xf numFmtId="179" fontId="20" fillId="0" borderId="0" applyFont="0" applyFill="0" applyBorder="0" applyAlignment="0" applyProtection="0"/>
    <xf numFmtId="180"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18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43" fontId="20" fillId="0" borderId="0" applyFont="0" applyFill="0" applyBorder="0" applyAlignment="0" applyProtection="0"/>
    <xf numFmtId="179" fontId="20" fillId="0" borderId="0" applyFont="0" applyFill="0" applyBorder="0" applyAlignment="0" applyProtection="0"/>
    <xf numFmtId="179" fontId="20" fillId="0" borderId="0" applyFont="0" applyFill="0" applyBorder="0" applyAlignment="0" applyProtection="0"/>
    <xf numFmtId="179" fontId="20" fillId="0" borderId="0" applyFont="0" applyFill="0" applyBorder="0" applyAlignment="0" applyProtection="0"/>
    <xf numFmtId="179" fontId="20" fillId="0" borderId="0" applyFont="0" applyFill="0" applyBorder="0" applyAlignment="0" applyProtection="0"/>
    <xf numFmtId="172" fontId="20" fillId="0" borderId="0" applyFont="0" applyFill="0" applyBorder="0" applyAlignment="0" applyProtection="0"/>
    <xf numFmtId="179" fontId="20" fillId="0" borderId="0" applyFont="0" applyFill="0" applyBorder="0" applyAlignment="0" applyProtection="0"/>
    <xf numFmtId="178"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80"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81"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9"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172"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181" fontId="20" fillId="0" borderId="0" applyFont="0" applyFill="0" applyBorder="0" applyAlignment="0" applyProtection="0"/>
    <xf numFmtId="179" fontId="20" fillId="0" borderId="0" applyFont="0" applyFill="0" applyBorder="0" applyAlignment="0" applyProtection="0"/>
    <xf numFmtId="181" fontId="20" fillId="0" borderId="0" applyFont="0" applyFill="0" applyBorder="0" applyAlignment="0" applyProtection="0"/>
    <xf numFmtId="178" fontId="20" fillId="0" borderId="0" applyFont="0" applyFill="0" applyBorder="0" applyAlignment="0" applyProtection="0"/>
    <xf numFmtId="180"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181" fontId="20" fillId="0" borderId="0" applyFont="0" applyFill="0" applyBorder="0" applyAlignment="0" applyProtection="0"/>
    <xf numFmtId="43" fontId="20" fillId="0" borderId="0" applyFont="0" applyFill="0" applyBorder="0" applyAlignment="0" applyProtection="0"/>
    <xf numFmtId="182" fontId="20" fillId="0" borderId="0" applyFont="0" applyFill="0" applyBorder="0" applyAlignment="0" applyProtection="0"/>
    <xf numFmtId="183" fontId="20" fillId="0" borderId="0" applyFont="0" applyFill="0" applyBorder="0" applyAlignment="0" applyProtection="0"/>
    <xf numFmtId="172" fontId="15" fillId="0" borderId="0" applyFont="0" applyFill="0" applyBorder="0" applyAlignment="0" applyProtection="0"/>
    <xf numFmtId="18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80" fontId="20" fillId="0" borderId="0" applyFont="0" applyFill="0" applyBorder="0" applyAlignment="0" applyProtection="0"/>
    <xf numFmtId="178" fontId="20" fillId="0" borderId="0" applyFont="0" applyFill="0" applyBorder="0" applyAlignment="0" applyProtection="0"/>
    <xf numFmtId="175" fontId="20" fillId="0" borderId="0" applyFont="0" applyFill="0" applyBorder="0" applyAlignment="0" applyProtection="0"/>
    <xf numFmtId="171"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87"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175" fontId="20" fillId="0" borderId="0" applyFont="0" applyFill="0" applyBorder="0" applyAlignment="0" applyProtection="0"/>
    <xf numFmtId="188"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71" fontId="20" fillId="0" borderId="0" applyFont="0" applyFill="0" applyBorder="0" applyAlignment="0" applyProtection="0"/>
    <xf numFmtId="186" fontId="20" fillId="0" borderId="0" applyFont="0" applyFill="0" applyBorder="0" applyAlignment="0" applyProtection="0"/>
    <xf numFmtId="175"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187"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88"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86"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175"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88" fontId="20" fillId="0" borderId="0" applyFont="0" applyFill="0" applyBorder="0" applyAlignment="0" applyProtection="0"/>
    <xf numFmtId="186" fontId="20" fillId="0" borderId="0" applyFont="0" applyFill="0" applyBorder="0" applyAlignment="0" applyProtection="0"/>
    <xf numFmtId="188" fontId="20" fillId="0" borderId="0" applyFont="0" applyFill="0" applyBorder="0" applyAlignment="0" applyProtection="0"/>
    <xf numFmtId="175" fontId="20" fillId="0" borderId="0" applyFont="0" applyFill="0" applyBorder="0" applyAlignment="0" applyProtection="0"/>
    <xf numFmtId="187" fontId="20" fillId="0" borderId="0" applyFont="0" applyFill="0" applyBorder="0" applyAlignment="0" applyProtection="0"/>
    <xf numFmtId="175"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88" fontId="20" fillId="0" borderId="0" applyFont="0" applyFill="0" applyBorder="0" applyAlignment="0" applyProtection="0"/>
    <xf numFmtId="41" fontId="20" fillId="0" borderId="0" applyFont="0" applyFill="0" applyBorder="0" applyAlignment="0" applyProtection="0"/>
    <xf numFmtId="189" fontId="20" fillId="0" borderId="0" applyFont="0" applyFill="0" applyBorder="0" applyAlignment="0" applyProtection="0"/>
    <xf numFmtId="190" fontId="20" fillId="0" borderId="0" applyFont="0" applyFill="0" applyBorder="0" applyAlignment="0" applyProtection="0"/>
    <xf numFmtId="188"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87" fontId="20" fillId="0" borderId="0" applyFont="0" applyFill="0" applyBorder="0" applyAlignment="0" applyProtection="0"/>
    <xf numFmtId="175" fontId="20" fillId="0" borderId="0" applyFont="0" applyFill="0" applyBorder="0" applyAlignment="0" applyProtection="0"/>
    <xf numFmtId="176"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176" fontId="20" fillId="0" borderId="0" applyFon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168" fontId="20"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168" fontId="15" fillId="0" borderId="0" applyFont="0" applyFill="0" applyBorder="0" applyAlignment="0" applyProtection="0"/>
    <xf numFmtId="184" fontId="20" fillId="0" borderId="0" applyFont="0" applyFill="0" applyBorder="0" applyAlignment="0" applyProtection="0"/>
    <xf numFmtId="168" fontId="20" fillId="0" borderId="0" applyFont="0" applyFill="0" applyBorder="0" applyAlignment="0" applyProtection="0"/>
    <xf numFmtId="185" fontId="20" fillId="0" borderId="0" applyFont="0" applyFill="0" applyBorder="0" applyAlignment="0" applyProtection="0"/>
    <xf numFmtId="171" fontId="15"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176" fontId="20" fillId="0" borderId="0" applyFont="0" applyFill="0" applyBorder="0" applyAlignment="0" applyProtection="0"/>
    <xf numFmtId="42" fontId="20" fillId="0" borderId="0" applyFont="0" applyFill="0" applyBorder="0" applyAlignment="0" applyProtection="0"/>
    <xf numFmtId="172" fontId="15" fillId="0" borderId="0" applyFont="0" applyFill="0" applyBorder="0" applyAlignment="0" applyProtection="0"/>
    <xf numFmtId="175" fontId="20" fillId="0" borderId="0" applyFont="0" applyFill="0" applyBorder="0" applyAlignment="0" applyProtection="0"/>
    <xf numFmtId="171"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87"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175" fontId="20" fillId="0" borderId="0" applyFont="0" applyFill="0" applyBorder="0" applyAlignment="0" applyProtection="0"/>
    <xf numFmtId="188"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71" fontId="20" fillId="0" borderId="0" applyFont="0" applyFill="0" applyBorder="0" applyAlignment="0" applyProtection="0"/>
    <xf numFmtId="186" fontId="20" fillId="0" borderId="0" applyFont="0" applyFill="0" applyBorder="0" applyAlignment="0" applyProtection="0"/>
    <xf numFmtId="175"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187"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88"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86"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175"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88" fontId="20" fillId="0" borderId="0" applyFont="0" applyFill="0" applyBorder="0" applyAlignment="0" applyProtection="0"/>
    <xf numFmtId="186" fontId="20" fillId="0" borderId="0" applyFont="0" applyFill="0" applyBorder="0" applyAlignment="0" applyProtection="0"/>
    <xf numFmtId="188" fontId="20" fillId="0" borderId="0" applyFont="0" applyFill="0" applyBorder="0" applyAlignment="0" applyProtection="0"/>
    <xf numFmtId="175" fontId="20" fillId="0" borderId="0" applyFont="0" applyFill="0" applyBorder="0" applyAlignment="0" applyProtection="0"/>
    <xf numFmtId="187" fontId="20" fillId="0" borderId="0" applyFont="0" applyFill="0" applyBorder="0" applyAlignment="0" applyProtection="0"/>
    <xf numFmtId="175"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88" fontId="20" fillId="0" borderId="0" applyFont="0" applyFill="0" applyBorder="0" applyAlignment="0" applyProtection="0"/>
    <xf numFmtId="41" fontId="20" fillId="0" borderId="0" applyFont="0" applyFill="0" applyBorder="0" applyAlignment="0" applyProtection="0"/>
    <xf numFmtId="189" fontId="20" fillId="0" borderId="0" applyFont="0" applyFill="0" applyBorder="0" applyAlignment="0" applyProtection="0"/>
    <xf numFmtId="190" fontId="20" fillId="0" borderId="0" applyFont="0" applyFill="0" applyBorder="0" applyAlignment="0" applyProtection="0"/>
    <xf numFmtId="188"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87" fontId="20" fillId="0" borderId="0" applyFont="0" applyFill="0" applyBorder="0" applyAlignment="0" applyProtection="0"/>
    <xf numFmtId="175" fontId="20" fillId="0" borderId="0" applyFont="0" applyFill="0" applyBorder="0" applyAlignment="0" applyProtection="0"/>
    <xf numFmtId="178" fontId="20" fillId="0" borderId="0" applyFont="0" applyFill="0" applyBorder="0" applyAlignment="0" applyProtection="0"/>
    <xf numFmtId="172" fontId="20" fillId="0" borderId="0" applyFont="0" applyFill="0" applyBorder="0" applyAlignment="0" applyProtection="0"/>
    <xf numFmtId="179" fontId="20" fillId="0" borderId="0" applyFont="0" applyFill="0" applyBorder="0" applyAlignment="0" applyProtection="0"/>
    <xf numFmtId="179" fontId="20" fillId="0" borderId="0" applyFont="0" applyFill="0" applyBorder="0" applyAlignment="0" applyProtection="0"/>
    <xf numFmtId="180"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18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43" fontId="20" fillId="0" borderId="0" applyFont="0" applyFill="0" applyBorder="0" applyAlignment="0" applyProtection="0"/>
    <xf numFmtId="179" fontId="20" fillId="0" borderId="0" applyFont="0" applyFill="0" applyBorder="0" applyAlignment="0" applyProtection="0"/>
    <xf numFmtId="179" fontId="20" fillId="0" borderId="0" applyFont="0" applyFill="0" applyBorder="0" applyAlignment="0" applyProtection="0"/>
    <xf numFmtId="179" fontId="20" fillId="0" borderId="0" applyFont="0" applyFill="0" applyBorder="0" applyAlignment="0" applyProtection="0"/>
    <xf numFmtId="179" fontId="20" fillId="0" borderId="0" applyFont="0" applyFill="0" applyBorder="0" applyAlignment="0" applyProtection="0"/>
    <xf numFmtId="172" fontId="20" fillId="0" borderId="0" applyFont="0" applyFill="0" applyBorder="0" applyAlignment="0" applyProtection="0"/>
    <xf numFmtId="179" fontId="20" fillId="0" borderId="0" applyFont="0" applyFill="0" applyBorder="0" applyAlignment="0" applyProtection="0"/>
    <xf numFmtId="178"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80"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81"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9"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172"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181" fontId="20" fillId="0" borderId="0" applyFont="0" applyFill="0" applyBorder="0" applyAlignment="0" applyProtection="0"/>
    <xf numFmtId="179" fontId="20" fillId="0" borderId="0" applyFont="0" applyFill="0" applyBorder="0" applyAlignment="0" applyProtection="0"/>
    <xf numFmtId="181" fontId="20" fillId="0" borderId="0" applyFont="0" applyFill="0" applyBorder="0" applyAlignment="0" applyProtection="0"/>
    <xf numFmtId="178" fontId="20" fillId="0" borderId="0" applyFont="0" applyFill="0" applyBorder="0" applyAlignment="0" applyProtection="0"/>
    <xf numFmtId="180"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181" fontId="20" fillId="0" borderId="0" applyFont="0" applyFill="0" applyBorder="0" applyAlignment="0" applyProtection="0"/>
    <xf numFmtId="43" fontId="20" fillId="0" borderId="0" applyFont="0" applyFill="0" applyBorder="0" applyAlignment="0" applyProtection="0"/>
    <xf numFmtId="182" fontId="20" fillId="0" borderId="0" applyFont="0" applyFill="0" applyBorder="0" applyAlignment="0" applyProtection="0"/>
    <xf numFmtId="183" fontId="20" fillId="0" borderId="0" applyFont="0" applyFill="0" applyBorder="0" applyAlignment="0" applyProtection="0"/>
    <xf numFmtId="18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80" fontId="20" fillId="0" borderId="0" applyFont="0" applyFill="0" applyBorder="0" applyAlignment="0" applyProtection="0"/>
    <xf numFmtId="178" fontId="20" fillId="0" borderId="0" applyFont="0" applyFill="0" applyBorder="0" applyAlignment="0" applyProtection="0"/>
    <xf numFmtId="171" fontId="15" fillId="0" borderId="0" applyFont="0" applyFill="0" applyBorder="0" applyAlignment="0" applyProtection="0"/>
    <xf numFmtId="174" fontId="15" fillId="0" borderId="0" applyFont="0" applyFill="0" applyBorder="0" applyAlignment="0" applyProtection="0"/>
    <xf numFmtId="174" fontId="15" fillId="0" borderId="0" applyFont="0" applyFill="0" applyBorder="0" applyAlignment="0" applyProtection="0"/>
    <xf numFmtId="167" fontId="15"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77" fontId="20" fillId="0" borderId="0" applyFont="0" applyFill="0" applyBorder="0" applyAlignment="0" applyProtection="0"/>
    <xf numFmtId="168" fontId="20"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168" fontId="15" fillId="0" borderId="0" applyFont="0" applyFill="0" applyBorder="0" applyAlignment="0" applyProtection="0"/>
    <xf numFmtId="184" fontId="20" fillId="0" borderId="0" applyFont="0" applyFill="0" applyBorder="0" applyAlignment="0" applyProtection="0"/>
    <xf numFmtId="168" fontId="20"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8" fillId="0" borderId="0"/>
    <xf numFmtId="42" fontId="20" fillId="0" borderId="0" applyFont="0" applyFill="0" applyBorder="0" applyAlignment="0" applyProtection="0"/>
    <xf numFmtId="42" fontId="20" fillId="0" borderId="0" applyFont="0" applyFill="0" applyBorder="0" applyAlignment="0" applyProtection="0"/>
    <xf numFmtId="0" fontId="28" fillId="0" borderId="0"/>
    <xf numFmtId="185"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171" fontId="15" fillId="0" borderId="0" applyFont="0" applyFill="0" applyBorder="0" applyAlignment="0" applyProtection="0"/>
    <xf numFmtId="175" fontId="20" fillId="0" borderId="0" applyFont="0" applyFill="0" applyBorder="0" applyAlignment="0" applyProtection="0"/>
    <xf numFmtId="171"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87"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175" fontId="20" fillId="0" borderId="0" applyFont="0" applyFill="0" applyBorder="0" applyAlignment="0" applyProtection="0"/>
    <xf numFmtId="188"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71" fontId="20" fillId="0" borderId="0" applyFont="0" applyFill="0" applyBorder="0" applyAlignment="0" applyProtection="0"/>
    <xf numFmtId="186" fontId="20" fillId="0" borderId="0" applyFont="0" applyFill="0" applyBorder="0" applyAlignment="0" applyProtection="0"/>
    <xf numFmtId="175"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187"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88"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86"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175"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88" fontId="20" fillId="0" borderId="0" applyFont="0" applyFill="0" applyBorder="0" applyAlignment="0" applyProtection="0"/>
    <xf numFmtId="186" fontId="20" fillId="0" borderId="0" applyFont="0" applyFill="0" applyBorder="0" applyAlignment="0" applyProtection="0"/>
    <xf numFmtId="188" fontId="20" fillId="0" borderId="0" applyFont="0" applyFill="0" applyBorder="0" applyAlignment="0" applyProtection="0"/>
    <xf numFmtId="175" fontId="20" fillId="0" borderId="0" applyFont="0" applyFill="0" applyBorder="0" applyAlignment="0" applyProtection="0"/>
    <xf numFmtId="187" fontId="20" fillId="0" borderId="0" applyFont="0" applyFill="0" applyBorder="0" applyAlignment="0" applyProtection="0"/>
    <xf numFmtId="175"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88" fontId="20" fillId="0" borderId="0" applyFont="0" applyFill="0" applyBorder="0" applyAlignment="0" applyProtection="0"/>
    <xf numFmtId="41" fontId="20" fillId="0" borderId="0" applyFont="0" applyFill="0" applyBorder="0" applyAlignment="0" applyProtection="0"/>
    <xf numFmtId="189" fontId="20" fillId="0" borderId="0" applyFont="0" applyFill="0" applyBorder="0" applyAlignment="0" applyProtection="0"/>
    <xf numFmtId="190" fontId="20" fillId="0" borderId="0" applyFont="0" applyFill="0" applyBorder="0" applyAlignment="0" applyProtection="0"/>
    <xf numFmtId="188"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87" fontId="20" fillId="0" borderId="0" applyFont="0" applyFill="0" applyBorder="0" applyAlignment="0" applyProtection="0"/>
    <xf numFmtId="175" fontId="20" fillId="0" borderId="0" applyFont="0" applyFill="0" applyBorder="0" applyAlignment="0" applyProtection="0"/>
    <xf numFmtId="178" fontId="20" fillId="0" borderId="0" applyFont="0" applyFill="0" applyBorder="0" applyAlignment="0" applyProtection="0"/>
    <xf numFmtId="172" fontId="20" fillId="0" borderId="0" applyFont="0" applyFill="0" applyBorder="0" applyAlignment="0" applyProtection="0"/>
    <xf numFmtId="179" fontId="20" fillId="0" borderId="0" applyFont="0" applyFill="0" applyBorder="0" applyAlignment="0" applyProtection="0"/>
    <xf numFmtId="179" fontId="20" fillId="0" borderId="0" applyFont="0" applyFill="0" applyBorder="0" applyAlignment="0" applyProtection="0"/>
    <xf numFmtId="180"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18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43" fontId="20" fillId="0" borderId="0" applyFont="0" applyFill="0" applyBorder="0" applyAlignment="0" applyProtection="0"/>
    <xf numFmtId="179" fontId="20" fillId="0" borderId="0" applyFont="0" applyFill="0" applyBorder="0" applyAlignment="0" applyProtection="0"/>
    <xf numFmtId="179" fontId="20" fillId="0" borderId="0" applyFont="0" applyFill="0" applyBorder="0" applyAlignment="0" applyProtection="0"/>
    <xf numFmtId="179" fontId="20" fillId="0" borderId="0" applyFont="0" applyFill="0" applyBorder="0" applyAlignment="0" applyProtection="0"/>
    <xf numFmtId="179" fontId="20" fillId="0" borderId="0" applyFont="0" applyFill="0" applyBorder="0" applyAlignment="0" applyProtection="0"/>
    <xf numFmtId="172" fontId="20" fillId="0" borderId="0" applyFont="0" applyFill="0" applyBorder="0" applyAlignment="0" applyProtection="0"/>
    <xf numFmtId="179" fontId="20" fillId="0" borderId="0" applyFont="0" applyFill="0" applyBorder="0" applyAlignment="0" applyProtection="0"/>
    <xf numFmtId="178"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80"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81"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9"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172"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181" fontId="20" fillId="0" borderId="0" applyFont="0" applyFill="0" applyBorder="0" applyAlignment="0" applyProtection="0"/>
    <xf numFmtId="179" fontId="20" fillId="0" borderId="0" applyFont="0" applyFill="0" applyBorder="0" applyAlignment="0" applyProtection="0"/>
    <xf numFmtId="181" fontId="20" fillId="0" borderId="0" applyFont="0" applyFill="0" applyBorder="0" applyAlignment="0" applyProtection="0"/>
    <xf numFmtId="178" fontId="20" fillId="0" borderId="0" applyFont="0" applyFill="0" applyBorder="0" applyAlignment="0" applyProtection="0"/>
    <xf numFmtId="180"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172" fontId="20" fillId="0" borderId="0" applyFont="0" applyFill="0" applyBorder="0" applyAlignment="0" applyProtection="0"/>
    <xf numFmtId="181" fontId="20" fillId="0" borderId="0" applyFont="0" applyFill="0" applyBorder="0" applyAlignment="0" applyProtection="0"/>
    <xf numFmtId="43" fontId="20" fillId="0" borderId="0" applyFont="0" applyFill="0" applyBorder="0" applyAlignment="0" applyProtection="0"/>
    <xf numFmtId="182" fontId="20" fillId="0" borderId="0" applyFont="0" applyFill="0" applyBorder="0" applyAlignment="0" applyProtection="0"/>
    <xf numFmtId="183" fontId="20" fillId="0" borderId="0" applyFont="0" applyFill="0" applyBorder="0" applyAlignment="0" applyProtection="0"/>
    <xf numFmtId="18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80" fontId="20" fillId="0" borderId="0" applyFont="0" applyFill="0" applyBorder="0" applyAlignment="0" applyProtection="0"/>
    <xf numFmtId="178" fontId="20" fillId="0" borderId="0" applyFont="0" applyFill="0" applyBorder="0" applyAlignment="0" applyProtection="0"/>
    <xf numFmtId="174" fontId="15" fillId="0" borderId="0" applyFont="0" applyFill="0" applyBorder="0" applyAlignment="0" applyProtection="0"/>
    <xf numFmtId="174" fontId="15" fillId="0" borderId="0" applyFont="0" applyFill="0" applyBorder="0" applyAlignment="0" applyProtection="0"/>
    <xf numFmtId="167" fontId="15" fillId="0" borderId="0" applyFont="0" applyFill="0" applyBorder="0" applyAlignment="0" applyProtection="0"/>
    <xf numFmtId="172" fontId="15"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2" fontId="20" fillId="0" borderId="0" applyFont="0" applyFill="0" applyBorder="0" applyAlignment="0" applyProtection="0"/>
    <xf numFmtId="0" fontId="29" fillId="0" borderId="0">
      <alignment vertical="top"/>
    </xf>
    <xf numFmtId="0" fontId="30"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30" fillId="0" borderId="0">
      <alignment vertical="top"/>
    </xf>
    <xf numFmtId="0" fontId="29" fillId="0" borderId="0">
      <alignment vertical="top"/>
    </xf>
    <xf numFmtId="0" fontId="29" fillId="0" borderId="0">
      <alignment vertical="top"/>
    </xf>
    <xf numFmtId="0" fontId="29" fillId="0" borderId="0">
      <alignment vertical="top"/>
    </xf>
    <xf numFmtId="0" fontId="30" fillId="0" borderId="0">
      <alignment vertical="top"/>
    </xf>
    <xf numFmtId="0" fontId="30" fillId="0" borderId="0">
      <alignment vertical="top"/>
    </xf>
    <xf numFmtId="0" fontId="29" fillId="0" borderId="0">
      <alignment vertical="top"/>
    </xf>
    <xf numFmtId="0" fontId="30" fillId="0" borderId="0">
      <alignment vertical="top"/>
    </xf>
    <xf numFmtId="0" fontId="29" fillId="0" borderId="0">
      <alignment vertical="top"/>
    </xf>
    <xf numFmtId="0" fontId="29" fillId="0" borderId="0">
      <alignment vertical="top"/>
    </xf>
    <xf numFmtId="0" fontId="29" fillId="0" borderId="0">
      <alignment vertical="top"/>
    </xf>
    <xf numFmtId="0" fontId="30" fillId="0" borderId="0">
      <alignment vertical="top"/>
    </xf>
    <xf numFmtId="177" fontId="20"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8" fillId="0" borderId="0"/>
    <xf numFmtId="176" fontId="20" fillId="0" borderId="0" applyFont="0" applyFill="0" applyBorder="0" applyAlignment="0" applyProtection="0"/>
    <xf numFmtId="0" fontId="28" fillId="0" borderId="0"/>
    <xf numFmtId="42" fontId="20" fillId="0" borderId="0" applyFont="0" applyFill="0" applyBorder="0" applyAlignment="0" applyProtection="0"/>
    <xf numFmtId="191" fontId="32" fillId="0" borderId="0" applyFont="0" applyFill="0" applyBorder="0" applyAlignment="0" applyProtection="0"/>
    <xf numFmtId="192" fontId="33" fillId="0" borderId="0" applyFont="0" applyFill="0" applyBorder="0" applyAlignment="0" applyProtection="0"/>
    <xf numFmtId="193" fontId="33" fillId="0" borderId="0" applyFont="0" applyFill="0" applyBorder="0" applyAlignment="0" applyProtection="0"/>
    <xf numFmtId="0" fontId="34" fillId="0" borderId="0"/>
    <xf numFmtId="0" fontId="34" fillId="0" borderId="0"/>
    <xf numFmtId="0" fontId="35" fillId="0" borderId="0"/>
    <xf numFmtId="0" fontId="36" fillId="0" borderId="0"/>
    <xf numFmtId="1" fontId="37" fillId="0" borderId="1" applyBorder="0" applyAlignment="0">
      <alignment horizontal="center"/>
    </xf>
    <xf numFmtId="1" fontId="37" fillId="0" borderId="1" applyBorder="0" applyAlignment="0">
      <alignment horizontal="center"/>
    </xf>
    <xf numFmtId="0" fontId="38" fillId="0" borderId="0"/>
    <xf numFmtId="3" fontId="17" fillId="0" borderId="1"/>
    <xf numFmtId="3" fontId="17" fillId="0" borderId="1"/>
    <xf numFmtId="3" fontId="17" fillId="0" borderId="1"/>
    <xf numFmtId="3" fontId="17" fillId="0" borderId="1"/>
    <xf numFmtId="191" fontId="32" fillId="0" borderId="0" applyFont="0" applyFill="0" applyBorder="0" applyAlignment="0" applyProtection="0"/>
    <xf numFmtId="0" fontId="39" fillId="2" borderId="0"/>
    <xf numFmtId="0" fontId="39" fillId="2" borderId="0"/>
    <xf numFmtId="191" fontId="32" fillId="0" borderId="0" applyFont="0" applyFill="0" applyBorder="0" applyAlignment="0" applyProtection="0"/>
    <xf numFmtId="0" fontId="39"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191" fontId="32" fillId="0" borderId="0" applyFont="0" applyFill="0" applyBorder="0" applyAlignment="0" applyProtection="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1" fillId="0" borderId="0" applyFont="0" applyFill="0" applyBorder="0" applyAlignment="0">
      <alignment horizontal="left"/>
    </xf>
    <xf numFmtId="0" fontId="39" fillId="2" borderId="0"/>
    <xf numFmtId="0" fontId="41" fillId="0" borderId="0" applyFont="0" applyFill="0" applyBorder="0" applyAlignment="0">
      <alignment horizontal="left"/>
    </xf>
    <xf numFmtId="0" fontId="40" fillId="2" borderId="0"/>
    <xf numFmtId="0" fontId="40" fillId="2" borderId="0"/>
    <xf numFmtId="0" fontId="40" fillId="2" borderId="0"/>
    <xf numFmtId="0" fontId="40" fillId="2" borderId="0"/>
    <xf numFmtId="0" fontId="40" fillId="2" borderId="0"/>
    <xf numFmtId="0" fontId="40" fillId="2" borderId="0"/>
    <xf numFmtId="191" fontId="32" fillId="0" borderId="0" applyFont="0" applyFill="0" applyBorder="0" applyAlignment="0" applyProtection="0"/>
    <xf numFmtId="0" fontId="39" fillId="2" borderId="0"/>
    <xf numFmtId="0" fontId="39" fillId="2" borderId="0"/>
    <xf numFmtId="0" fontId="42" fillId="0" borderId="1" applyNumberFormat="0" applyFont="0" applyBorder="0">
      <alignment horizontal="left" indent="2"/>
    </xf>
    <xf numFmtId="0" fontId="42" fillId="0" borderId="1" applyNumberFormat="0" applyFont="0" applyBorder="0">
      <alignment horizontal="left" indent="2"/>
    </xf>
    <xf numFmtId="0" fontId="41" fillId="0" borderId="0" applyFont="0" applyFill="0" applyBorder="0" applyAlignment="0">
      <alignment horizontal="left"/>
    </xf>
    <xf numFmtId="0" fontId="41" fillId="0" borderId="0" applyFont="0" applyFill="0" applyBorder="0" applyAlignment="0">
      <alignment horizontal="left"/>
    </xf>
    <xf numFmtId="0" fontId="43" fillId="0" borderId="0"/>
    <xf numFmtId="0" fontId="44" fillId="3" borderId="13" applyFont="0" applyFill="0" applyAlignment="0">
      <alignment vertical="center" wrapText="1"/>
    </xf>
    <xf numFmtId="9" fontId="45" fillId="0" borderId="0" applyBorder="0" applyAlignment="0" applyProtection="0"/>
    <xf numFmtId="0" fontId="46" fillId="2" borderId="0"/>
    <xf numFmtId="0" fontId="46"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6" fillId="2" borderId="0"/>
    <xf numFmtId="0" fontId="46" fillId="2" borderId="0"/>
    <xf numFmtId="0" fontId="42" fillId="0" borderId="1" applyNumberFormat="0" applyFont="0" applyBorder="0" applyAlignment="0">
      <alignment horizontal="center"/>
    </xf>
    <xf numFmtId="0" fontId="42" fillId="0" borderId="1" applyNumberFormat="0" applyFont="0" applyBorder="0" applyAlignment="0">
      <alignment horizontal="center"/>
    </xf>
    <xf numFmtId="0" fontId="4" fillId="0" borderId="0"/>
    <xf numFmtId="0" fontId="47" fillId="2" borderId="0"/>
    <xf numFmtId="0" fontId="47"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0" fillId="2" borderId="0"/>
    <xf numFmtId="0" fontId="47" fillId="2" borderId="0"/>
    <xf numFmtId="0" fontId="48" fillId="0" borderId="0">
      <alignment wrapText="1"/>
    </xf>
    <xf numFmtId="0" fontId="48"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8" fillId="0" borderId="0">
      <alignment wrapText="1"/>
    </xf>
    <xf numFmtId="166" fontId="49" fillId="0" borderId="9" applyNumberFormat="0" applyFont="0" applyBorder="0" applyAlignment="0">
      <alignment horizontal="center"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0" fillId="0" borderId="0"/>
    <xf numFmtId="0" fontId="50" fillId="0" borderId="0"/>
    <xf numFmtId="0" fontId="50" fillId="0" borderId="0"/>
    <xf numFmtId="0" fontId="50" fillId="0" borderId="0"/>
    <xf numFmtId="0" fontId="50" fillId="0" borderId="0"/>
    <xf numFmtId="0" fontId="50" fillId="0" borderId="0"/>
    <xf numFmtId="194" fontId="51" fillId="0" borderId="0" applyFont="0" applyFill="0" applyBorder="0" applyAlignment="0" applyProtection="0"/>
    <xf numFmtId="0" fontId="52" fillId="0" borderId="0" applyFont="0" applyFill="0" applyBorder="0" applyAlignment="0" applyProtection="0"/>
    <xf numFmtId="195" fontId="53" fillId="0" borderId="0" applyFont="0" applyFill="0" applyBorder="0" applyAlignment="0" applyProtection="0"/>
    <xf numFmtId="187" fontId="51" fillId="0" borderId="0" applyFont="0" applyFill="0" applyBorder="0" applyAlignment="0" applyProtection="0"/>
    <xf numFmtId="0" fontId="52" fillId="0" borderId="0" applyFont="0" applyFill="0" applyBorder="0" applyAlignment="0" applyProtection="0"/>
    <xf numFmtId="196" fontId="51" fillId="0" borderId="0" applyFont="0" applyFill="0" applyBorder="0" applyAlignment="0" applyProtection="0"/>
    <xf numFmtId="0" fontId="54" fillId="0" borderId="0">
      <alignment horizontal="center" wrapText="1"/>
      <protection locked="0"/>
    </xf>
    <xf numFmtId="0" fontId="55" fillId="0" borderId="0" applyNumberFormat="0" applyBorder="0" applyAlignment="0">
      <alignment horizontal="center"/>
    </xf>
    <xf numFmtId="197" fontId="56" fillId="0" borderId="0" applyFont="0" applyFill="0" applyBorder="0" applyAlignment="0" applyProtection="0"/>
    <xf numFmtId="0" fontId="52" fillId="0" borderId="0" applyFont="0" applyFill="0" applyBorder="0" applyAlignment="0" applyProtection="0"/>
    <xf numFmtId="198" fontId="20" fillId="0" borderId="0" applyFont="0" applyFill="0" applyBorder="0" applyAlignment="0" applyProtection="0"/>
    <xf numFmtId="199" fontId="56" fillId="0" borderId="0" applyFont="0" applyFill="0" applyBorder="0" applyAlignment="0" applyProtection="0"/>
    <xf numFmtId="0" fontId="52" fillId="0" borderId="0" applyFont="0" applyFill="0" applyBorder="0" applyAlignment="0" applyProtection="0"/>
    <xf numFmtId="200" fontId="20" fillId="0" borderId="0" applyFont="0" applyFill="0" applyBorder="0" applyAlignment="0" applyProtection="0"/>
    <xf numFmtId="174" fontId="15" fillId="0" borderId="0" applyFont="0" applyFill="0" applyBorder="0" applyAlignment="0" applyProtection="0"/>
    <xf numFmtId="0" fontId="57" fillId="0" borderId="0" applyNumberFormat="0" applyFill="0" applyBorder="0" applyAlignment="0" applyProtection="0"/>
    <xf numFmtId="0" fontId="52" fillId="0" borderId="0"/>
    <xf numFmtId="0" fontId="58" fillId="0" borderId="0"/>
    <xf numFmtId="0" fontId="36" fillId="0" borderId="0"/>
    <xf numFmtId="0" fontId="52" fillId="0" borderId="0"/>
    <xf numFmtId="0" fontId="59" fillId="0" borderId="0"/>
    <xf numFmtId="0" fontId="60" fillId="0" borderId="0"/>
    <xf numFmtId="0" fontId="61" fillId="0" borderId="0"/>
    <xf numFmtId="201" fontId="31" fillId="0" borderId="0" applyFill="0" applyBorder="0" applyAlignment="0"/>
    <xf numFmtId="202" fontId="62" fillId="0" borderId="0" applyFill="0" applyBorder="0" applyAlignment="0"/>
    <xf numFmtId="203" fontId="4" fillId="0" borderId="0" applyFill="0" applyBorder="0" applyAlignment="0"/>
    <xf numFmtId="204" fontId="4" fillId="0" borderId="0" applyFill="0" applyBorder="0" applyAlignment="0"/>
    <xf numFmtId="205" fontId="4" fillId="0" borderId="0" applyFill="0" applyBorder="0" applyAlignment="0"/>
    <xf numFmtId="206" fontId="62" fillId="0" borderId="0" applyFill="0" applyBorder="0" applyAlignment="0"/>
    <xf numFmtId="207" fontId="62" fillId="0" borderId="0" applyFill="0" applyBorder="0" applyAlignment="0"/>
    <xf numFmtId="202" fontId="62" fillId="0" borderId="0" applyFill="0" applyBorder="0" applyAlignment="0"/>
    <xf numFmtId="0" fontId="63" fillId="0" borderId="0"/>
    <xf numFmtId="208" fontId="20" fillId="0" borderId="0" applyFont="0" applyFill="0" applyBorder="0" applyAlignment="0" applyProtection="0"/>
    <xf numFmtId="166" fontId="38" fillId="0" borderId="0" applyFont="0" applyFill="0" applyBorder="0" applyAlignment="0" applyProtection="0"/>
    <xf numFmtId="1" fontId="64" fillId="0" borderId="4" applyBorder="0"/>
    <xf numFmtId="209" fontId="65" fillId="0" borderId="0"/>
    <xf numFmtId="209" fontId="65" fillId="0" borderId="0"/>
    <xf numFmtId="209" fontId="65" fillId="0" borderId="0"/>
    <xf numFmtId="209" fontId="65" fillId="0" borderId="0"/>
    <xf numFmtId="209" fontId="65" fillId="0" borderId="0"/>
    <xf numFmtId="209" fontId="65" fillId="0" borderId="0"/>
    <xf numFmtId="209" fontId="65" fillId="0" borderId="0"/>
    <xf numFmtId="209" fontId="65" fillId="0" borderId="0"/>
    <xf numFmtId="41" fontId="3"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41" fontId="66" fillId="0" borderId="0" applyFont="0" applyFill="0" applyBorder="0" applyAlignment="0" applyProtection="0"/>
    <xf numFmtId="6" fontId="67" fillId="0" borderId="0" applyFont="0" applyFill="0" applyBorder="0" applyAlignment="0" applyProtection="0"/>
    <xf numFmtId="170" fontId="67" fillId="0" borderId="0" applyFont="0" applyFill="0" applyBorder="0" applyAlignment="0" applyProtection="0"/>
    <xf numFmtId="168" fontId="67" fillId="0" borderId="0" applyFont="0" applyFill="0" applyBorder="0" applyAlignment="0" applyProtection="0"/>
    <xf numFmtId="206" fontId="62" fillId="0" borderId="0" applyFont="0" applyFill="0" applyBorder="0" applyAlignment="0" applyProtection="0"/>
    <xf numFmtId="172" fontId="66" fillId="0" borderId="0" applyFont="0" applyFill="0" applyBorder="0" applyAlignment="0" applyProtection="0"/>
    <xf numFmtId="43" fontId="66" fillId="0" borderId="0" applyFont="0" applyFill="0" applyBorder="0" applyAlignment="0" applyProtection="0"/>
    <xf numFmtId="43" fontId="4" fillId="0" borderId="0" applyFont="0" applyFill="0" applyBorder="0" applyAlignment="0" applyProtection="0"/>
    <xf numFmtId="43" fontId="66" fillId="0" borderId="0" applyFont="0" applyFill="0" applyBorder="0" applyAlignment="0" applyProtection="0"/>
    <xf numFmtId="0" fontId="6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0" fontId="66"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66" fillId="0" borderId="0" applyFont="0" applyFill="0" applyBorder="0" applyAlignment="0" applyProtection="0"/>
    <xf numFmtId="172" fontId="66" fillId="0" borderId="0" applyFont="0" applyFill="0" applyBorder="0" applyAlignment="0" applyProtection="0"/>
    <xf numFmtId="43" fontId="66" fillId="0" borderId="0" applyFont="0" applyFill="0" applyBorder="0" applyAlignment="0" applyProtection="0"/>
    <xf numFmtId="43" fontId="38"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9"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43" fontId="66"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43" fontId="69"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193" fontId="4"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13"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173" fontId="66" fillId="0" borderId="0" applyFont="0" applyFill="0" applyBorder="0" applyAlignment="0" applyProtection="0"/>
    <xf numFmtId="44" fontId="67" fillId="0" borderId="0" applyFont="0" applyFill="0" applyBorder="0" applyAlignment="0" applyProtection="0"/>
    <xf numFmtId="211" fontId="67" fillId="0" borderId="0" applyFont="0" applyFill="0" applyBorder="0" applyAlignment="0" applyProtection="0"/>
    <xf numFmtId="211" fontId="67" fillId="0" borderId="0" applyFont="0" applyFill="0" applyBorder="0" applyAlignment="0" applyProtection="0"/>
    <xf numFmtId="211" fontId="67" fillId="0" borderId="0" applyFont="0" applyFill="0" applyBorder="0" applyAlignment="0" applyProtection="0"/>
    <xf numFmtId="43" fontId="4" fillId="0" borderId="0" applyFont="0" applyFill="0" applyBorder="0" applyAlignment="0" applyProtection="0"/>
    <xf numFmtId="166" fontId="67"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12" fontId="4" fillId="0" borderId="0" applyFont="0" applyFill="0" applyBorder="0" applyAlignment="0" applyProtection="0"/>
    <xf numFmtId="0" fontId="4" fillId="0" borderId="0" applyFont="0" applyFill="0" applyBorder="0" applyAlignment="0" applyProtection="0"/>
    <xf numFmtId="172" fontId="50" fillId="0" borderId="0" applyFont="0" applyFill="0" applyBorder="0" applyAlignment="0" applyProtection="0"/>
    <xf numFmtId="43" fontId="4" fillId="0" borderId="0" applyFont="0" applyFill="0" applyBorder="0" applyAlignment="0" applyProtection="0"/>
    <xf numFmtId="43" fontId="66" fillId="0" borderId="0" applyFont="0" applyFill="0" applyBorder="0" applyAlignment="0" applyProtection="0"/>
    <xf numFmtId="213" fontId="13" fillId="0" borderId="0" applyFont="0" applyFill="0" applyBorder="0" applyAlignment="0" applyProtection="0"/>
    <xf numFmtId="0" fontId="13" fillId="0" borderId="0" applyFont="0" applyFill="0" applyBorder="0" applyAlignment="0" applyProtection="0"/>
    <xf numFmtId="43" fontId="66" fillId="0" borderId="0" applyFont="0" applyFill="0" applyBorder="0" applyAlignment="0" applyProtection="0"/>
    <xf numFmtId="0" fontId="66" fillId="0" borderId="0" applyFont="0" applyFill="0" applyBorder="0" applyAlignment="0" applyProtection="0"/>
    <xf numFmtId="172" fontId="66" fillId="0" borderId="0" applyFont="0" applyFill="0" applyBorder="0" applyAlignment="0" applyProtection="0"/>
    <xf numFmtId="43" fontId="68" fillId="0" borderId="0" applyFont="0" applyFill="0" applyBorder="0" applyAlignment="0" applyProtection="0"/>
    <xf numFmtId="179" fontId="3" fillId="0" borderId="0" applyFont="0" applyFill="0" applyBorder="0" applyAlignment="0" applyProtection="0"/>
    <xf numFmtId="43" fontId="66" fillId="0" borderId="0" applyFont="0" applyFill="0" applyBorder="0" applyAlignment="0" applyProtection="0"/>
    <xf numFmtId="0"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6" fontId="3" fillId="0" borderId="0" applyFont="0" applyFill="0" applyBorder="0" applyAlignment="0" applyProtection="0"/>
    <xf numFmtId="43" fontId="4" fillId="0" borderId="0" applyFont="0" applyFill="0" applyBorder="0" applyAlignment="0" applyProtection="0"/>
    <xf numFmtId="168" fontId="67" fillId="0" borderId="0" applyFont="0" applyFill="0" applyBorder="0" applyAlignment="0" applyProtection="0"/>
    <xf numFmtId="43" fontId="13" fillId="0" borderId="0" applyFont="0" applyFill="0" applyBorder="0" applyAlignment="0" applyProtection="0"/>
    <xf numFmtId="43" fontId="66" fillId="0" borderId="0" applyFont="0" applyFill="0" applyBorder="0" applyAlignment="0" applyProtection="0"/>
    <xf numFmtId="43" fontId="13" fillId="0" borderId="0" applyFont="0" applyFill="0" applyBorder="0" applyAlignment="0" applyProtection="0"/>
    <xf numFmtId="172" fontId="66" fillId="0" borderId="0" applyFont="0" applyFill="0" applyBorder="0" applyAlignment="0" applyProtection="0"/>
    <xf numFmtId="206" fontId="66" fillId="0" borderId="0" applyFont="0" applyFill="0" applyBorder="0" applyAlignment="0" applyProtection="0"/>
    <xf numFmtId="206" fontId="66" fillId="0" borderId="0" applyFont="0" applyFill="0" applyBorder="0" applyAlignment="0" applyProtection="0"/>
    <xf numFmtId="166" fontId="66" fillId="0" borderId="0" applyFont="0" applyFill="0" applyBorder="0" applyAlignment="0" applyProtection="0"/>
    <xf numFmtId="172" fontId="66" fillId="0" borderId="0" applyFont="0" applyFill="0" applyBorder="0" applyAlignment="0" applyProtection="0"/>
    <xf numFmtId="214" fontId="70" fillId="0" borderId="0"/>
    <xf numFmtId="3" fontId="4" fillId="0" borderId="0" applyFont="0" applyFill="0" applyBorder="0" applyAlignment="0" applyProtection="0"/>
    <xf numFmtId="0" fontId="71" fillId="0" borderId="0">
      <alignment horizontal="center"/>
    </xf>
    <xf numFmtId="0" fontId="72" fillId="0" borderId="0" applyNumberFormat="0" applyAlignment="0">
      <alignment horizontal="left"/>
    </xf>
    <xf numFmtId="178" fontId="73" fillId="0" borderId="0" applyFont="0" applyFill="0" applyBorder="0" applyAlignment="0" applyProtection="0"/>
    <xf numFmtId="215" fontId="58" fillId="0" borderId="0" applyFont="0" applyFill="0" applyBorder="0" applyAlignment="0" applyProtection="0"/>
    <xf numFmtId="216" fontId="74" fillId="0" borderId="0" applyFont="0" applyFill="0" applyBorder="0" applyAlignment="0" applyProtection="0"/>
    <xf numFmtId="217" fontId="74" fillId="0" borderId="0" applyFont="0" applyFill="0" applyBorder="0" applyAlignment="0" applyProtection="0"/>
    <xf numFmtId="202" fontId="62" fillId="0" borderId="0" applyFont="0" applyFill="0" applyBorder="0" applyAlignment="0" applyProtection="0"/>
    <xf numFmtId="44" fontId="66" fillId="0" borderId="0" applyFont="0" applyFill="0" applyBorder="0" applyAlignment="0" applyProtection="0"/>
    <xf numFmtId="218" fontId="4" fillId="0" borderId="0" applyFont="0" applyFill="0" applyBorder="0" applyAlignment="0" applyProtection="0"/>
    <xf numFmtId="219" fontId="4" fillId="0" borderId="0" applyFont="0" applyFill="0" applyBorder="0" applyAlignment="0" applyProtection="0"/>
    <xf numFmtId="220" fontId="70" fillId="0" borderId="0"/>
    <xf numFmtId="221" fontId="13" fillId="0" borderId="14"/>
    <xf numFmtId="0" fontId="4" fillId="0" borderId="0" applyFont="0" applyFill="0" applyBorder="0" applyAlignment="0" applyProtection="0"/>
    <xf numFmtId="14" fontId="29" fillId="0" borderId="0" applyFill="0" applyBorder="0" applyAlignment="0"/>
    <xf numFmtId="0" fontId="75" fillId="0" borderId="0" applyProtection="0"/>
    <xf numFmtId="3" fontId="76" fillId="0" borderId="3">
      <alignment horizontal="left" vertical="top" wrapText="1"/>
    </xf>
    <xf numFmtId="0" fontId="4" fillId="0" borderId="0" applyFont="0" applyFill="0" applyBorder="0" applyAlignment="0" applyProtection="0"/>
    <xf numFmtId="0" fontId="4" fillId="0" borderId="0" applyFont="0" applyFill="0" applyBorder="0" applyAlignment="0" applyProtection="0"/>
    <xf numFmtId="222" fontId="13" fillId="0" borderId="0"/>
    <xf numFmtId="223" fontId="19" fillId="0" borderId="1"/>
    <xf numFmtId="223" fontId="19" fillId="0" borderId="1"/>
    <xf numFmtId="224" fontId="70" fillId="0" borderId="0"/>
    <xf numFmtId="225" fontId="19" fillId="0" borderId="0"/>
    <xf numFmtId="171" fontId="77" fillId="0" borderId="0" applyFont="0" applyFill="0" applyBorder="0" applyAlignment="0" applyProtection="0"/>
    <xf numFmtId="172" fontId="77" fillId="0" borderId="0" applyFont="0" applyFill="0" applyBorder="0" applyAlignment="0" applyProtection="0"/>
    <xf numFmtId="171" fontId="77" fillId="0" borderId="0" applyFont="0" applyFill="0" applyBorder="0" applyAlignment="0" applyProtection="0"/>
    <xf numFmtId="41" fontId="77" fillId="0" borderId="0" applyFont="0" applyFill="0" applyBorder="0" applyAlignment="0" applyProtection="0"/>
    <xf numFmtId="226" fontId="4" fillId="0" borderId="0" applyFont="0" applyFill="0" applyBorder="0" applyAlignment="0" applyProtection="0"/>
    <xf numFmtId="226" fontId="4" fillId="0" borderId="0" applyFont="0" applyFill="0" applyBorder="0" applyAlignment="0" applyProtection="0"/>
    <xf numFmtId="226" fontId="4" fillId="0" borderId="0" applyFont="0" applyFill="0" applyBorder="0" applyAlignment="0" applyProtection="0"/>
    <xf numFmtId="226" fontId="4" fillId="0" borderId="0" applyFont="0" applyFill="0" applyBorder="0" applyAlignment="0" applyProtection="0"/>
    <xf numFmtId="171" fontId="77" fillId="0" borderId="0" applyFont="0" applyFill="0" applyBorder="0" applyAlignment="0" applyProtection="0"/>
    <xf numFmtId="171" fontId="77" fillId="0" borderId="0" applyFont="0" applyFill="0" applyBorder="0" applyAlignment="0" applyProtection="0"/>
    <xf numFmtId="226" fontId="4" fillId="0" borderId="0" applyFont="0" applyFill="0" applyBorder="0" applyAlignment="0" applyProtection="0"/>
    <xf numFmtId="226" fontId="4" fillId="0" borderId="0" applyFont="0" applyFill="0" applyBorder="0" applyAlignment="0" applyProtection="0"/>
    <xf numFmtId="227" fontId="13" fillId="0" borderId="0" applyFont="0" applyFill="0" applyBorder="0" applyAlignment="0" applyProtection="0"/>
    <xf numFmtId="227" fontId="13" fillId="0" borderId="0" applyFont="0" applyFill="0" applyBorder="0" applyAlignment="0" applyProtection="0"/>
    <xf numFmtId="228" fontId="13" fillId="0" borderId="0" applyFont="0" applyFill="0" applyBorder="0" applyAlignment="0" applyProtection="0"/>
    <xf numFmtId="228" fontId="13"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186" fontId="77" fillId="0" borderId="0" applyFont="0" applyFill="0" applyBorder="0" applyAlignment="0" applyProtection="0"/>
    <xf numFmtId="186" fontId="77" fillId="0" borderId="0" applyFont="0" applyFill="0" applyBorder="0" applyAlignment="0" applyProtection="0"/>
    <xf numFmtId="186" fontId="77" fillId="0" borderId="0" applyFont="0" applyFill="0" applyBorder="0" applyAlignment="0" applyProtection="0"/>
    <xf numFmtId="186" fontId="77" fillId="0" borderId="0" applyFont="0" applyFill="0" applyBorder="0" applyAlignment="0" applyProtection="0"/>
    <xf numFmtId="186" fontId="77" fillId="0" borderId="0" applyFont="0" applyFill="0" applyBorder="0" applyAlignment="0" applyProtection="0"/>
    <xf numFmtId="186" fontId="77" fillId="0" borderId="0" applyFont="0" applyFill="0" applyBorder="0" applyAlignment="0" applyProtection="0"/>
    <xf numFmtId="41" fontId="77" fillId="0" borderId="0" applyFont="0" applyFill="0" applyBorder="0" applyAlignment="0" applyProtection="0"/>
    <xf numFmtId="171" fontId="77" fillId="0" borderId="0" applyFont="0" applyFill="0" applyBorder="0" applyAlignment="0" applyProtection="0"/>
    <xf numFmtId="41" fontId="77" fillId="0" borderId="0" applyFont="0" applyFill="0" applyBorder="0" applyAlignment="0" applyProtection="0"/>
    <xf numFmtId="17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186" fontId="77" fillId="0" borderId="0" applyFont="0" applyFill="0" applyBorder="0" applyAlignment="0" applyProtection="0"/>
    <xf numFmtId="186" fontId="77" fillId="0" borderId="0" applyFont="0" applyFill="0" applyBorder="0" applyAlignment="0" applyProtection="0"/>
    <xf numFmtId="41" fontId="77" fillId="0" borderId="0" applyFont="0" applyFill="0" applyBorder="0" applyAlignment="0" applyProtection="0"/>
    <xf numFmtId="172" fontId="77" fillId="0" borderId="0" applyFont="0" applyFill="0" applyBorder="0" applyAlignment="0" applyProtection="0"/>
    <xf numFmtId="43" fontId="77"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172" fontId="77" fillId="0" borderId="0" applyFont="0" applyFill="0" applyBorder="0" applyAlignment="0" applyProtection="0"/>
    <xf numFmtId="172" fontId="77"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13" fillId="0" borderId="0" applyFont="0" applyFill="0" applyBorder="0" applyAlignment="0" applyProtection="0"/>
    <xf numFmtId="230" fontId="13" fillId="0" borderId="0" applyFont="0" applyFill="0" applyBorder="0" applyAlignment="0" applyProtection="0"/>
    <xf numFmtId="231" fontId="13" fillId="0" borderId="0" applyFont="0" applyFill="0" applyBorder="0" applyAlignment="0" applyProtection="0"/>
    <xf numFmtId="231" fontId="13"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179" fontId="77" fillId="0" borderId="0" applyFont="0" applyFill="0" applyBorder="0" applyAlignment="0" applyProtection="0"/>
    <xf numFmtId="179" fontId="77" fillId="0" borderId="0" applyFont="0" applyFill="0" applyBorder="0" applyAlignment="0" applyProtection="0"/>
    <xf numFmtId="179" fontId="77" fillId="0" borderId="0" applyFont="0" applyFill="0" applyBorder="0" applyAlignment="0" applyProtection="0"/>
    <xf numFmtId="179" fontId="77" fillId="0" borderId="0" applyFont="0" applyFill="0" applyBorder="0" applyAlignment="0" applyProtection="0"/>
    <xf numFmtId="179" fontId="77" fillId="0" borderId="0" applyFont="0" applyFill="0" applyBorder="0" applyAlignment="0" applyProtection="0"/>
    <xf numFmtId="179" fontId="77" fillId="0" borderId="0" applyFont="0" applyFill="0" applyBorder="0" applyAlignment="0" applyProtection="0"/>
    <xf numFmtId="43" fontId="77" fillId="0" borderId="0" applyFont="0" applyFill="0" applyBorder="0" applyAlignment="0" applyProtection="0"/>
    <xf numFmtId="172" fontId="77" fillId="0" borderId="0" applyFont="0" applyFill="0" applyBorder="0" applyAlignment="0" applyProtection="0"/>
    <xf numFmtId="43" fontId="77" fillId="0" borderId="0" applyFont="0" applyFill="0" applyBorder="0" applyAlignment="0" applyProtection="0"/>
    <xf numFmtId="172"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179" fontId="77" fillId="0" borderId="0" applyFont="0" applyFill="0" applyBorder="0" applyAlignment="0" applyProtection="0"/>
    <xf numFmtId="179" fontId="77" fillId="0" borderId="0" applyFont="0" applyFill="0" applyBorder="0" applyAlignment="0" applyProtection="0"/>
    <xf numFmtId="43" fontId="77" fillId="0" borderId="0" applyFont="0" applyFill="0" applyBorder="0" applyAlignment="0" applyProtection="0"/>
    <xf numFmtId="3" fontId="13" fillId="0" borderId="0" applyFont="0" applyBorder="0" applyAlignment="0"/>
    <xf numFmtId="0" fontId="4" fillId="0" borderId="0" applyFill="0" applyBorder="0" applyAlignment="0"/>
    <xf numFmtId="202" fontId="62" fillId="0" borderId="0" applyFill="0" applyBorder="0" applyAlignment="0"/>
    <xf numFmtId="206" fontId="62" fillId="0" borderId="0" applyFill="0" applyBorder="0" applyAlignment="0"/>
    <xf numFmtId="207" fontId="62" fillId="0" borderId="0" applyFill="0" applyBorder="0" applyAlignment="0"/>
    <xf numFmtId="202" fontId="62" fillId="0" borderId="0" applyFill="0" applyBorder="0" applyAlignment="0"/>
    <xf numFmtId="0" fontId="78" fillId="0" borderId="0" applyNumberFormat="0" applyAlignment="0">
      <alignment horizontal="left"/>
    </xf>
    <xf numFmtId="0" fontId="79" fillId="0" borderId="0"/>
    <xf numFmtId="3" fontId="13" fillId="0" borderId="0" applyFont="0" applyBorder="0" applyAlignment="0"/>
    <xf numFmtId="0" fontId="4" fillId="0" borderId="0"/>
    <xf numFmtId="0" fontId="4" fillId="0" borderId="0"/>
    <xf numFmtId="0" fontId="4" fillId="0" borderId="0"/>
    <xf numFmtId="2" fontId="4" fillId="0" borderId="0" applyFont="0" applyFill="0" applyBorder="0" applyAlignment="0" applyProtection="0"/>
    <xf numFmtId="0" fontId="80" fillId="0" borderId="0">
      <alignment vertical="top" wrapText="1"/>
    </xf>
    <xf numFmtId="38" fontId="81" fillId="2" borderId="0" applyNumberFormat="0" applyBorder="0" applyAlignment="0" applyProtection="0"/>
    <xf numFmtId="232" fontId="82" fillId="2" borderId="0" applyBorder="0" applyProtection="0"/>
    <xf numFmtId="0" fontId="83" fillId="0" borderId="6" applyNumberFormat="0" applyFill="0" applyBorder="0" applyAlignment="0" applyProtection="0">
      <alignment horizontal="center" vertical="center"/>
    </xf>
    <xf numFmtId="0" fontId="84" fillId="0" borderId="0" applyNumberFormat="0" applyFont="0" applyBorder="0" applyAlignment="0">
      <alignment horizontal="left" vertical="center"/>
    </xf>
    <xf numFmtId="233" fontId="58" fillId="0" borderId="0" applyFont="0" applyFill="0" applyBorder="0" applyAlignment="0" applyProtection="0"/>
    <xf numFmtId="0" fontId="85" fillId="4" borderId="0"/>
    <xf numFmtId="0" fontId="86" fillId="0" borderId="0">
      <alignment horizontal="left"/>
    </xf>
    <xf numFmtId="0" fontId="87" fillId="0" borderId="15" applyNumberFormat="0" applyAlignment="0" applyProtection="0">
      <alignment horizontal="left" vertical="center"/>
    </xf>
    <xf numFmtId="0" fontId="87" fillId="0" borderId="15" applyNumberFormat="0" applyAlignment="0" applyProtection="0">
      <alignment horizontal="left" vertical="center"/>
    </xf>
    <xf numFmtId="0" fontId="87" fillId="0" borderId="16">
      <alignment horizontal="left" vertical="center"/>
    </xf>
    <xf numFmtId="0" fontId="87" fillId="0" borderId="16">
      <alignment horizontal="left" vertical="center"/>
    </xf>
    <xf numFmtId="234" fontId="50" fillId="0" borderId="0">
      <protection locked="0"/>
    </xf>
    <xf numFmtId="234" fontId="50" fillId="0" borderId="0">
      <protection locked="0"/>
    </xf>
    <xf numFmtId="0" fontId="88" fillId="0" borderId="17">
      <alignment horizontal="center"/>
    </xf>
    <xf numFmtId="0" fontId="88" fillId="0" borderId="0">
      <alignment horizontal="center"/>
    </xf>
    <xf numFmtId="5" fontId="89" fillId="5" borderId="1" applyNumberFormat="0" applyAlignment="0">
      <alignment horizontal="left" vertical="top"/>
    </xf>
    <xf numFmtId="5" fontId="89" fillId="5" borderId="1" applyNumberFormat="0" applyAlignment="0">
      <alignment horizontal="left" vertical="top"/>
    </xf>
    <xf numFmtId="49" fontId="90" fillId="0" borderId="1">
      <alignment vertical="center"/>
    </xf>
    <xf numFmtId="49" fontId="90" fillId="0" borderId="1">
      <alignment vertical="center"/>
    </xf>
    <xf numFmtId="0" fontId="36" fillId="0" borderId="0"/>
    <xf numFmtId="0" fontId="91" fillId="0" borderId="0" applyNumberFormat="0" applyFill="0" applyBorder="0" applyAlignment="0" applyProtection="0">
      <alignment vertical="top"/>
      <protection locked="0"/>
    </xf>
    <xf numFmtId="171" fontId="13" fillId="0" borderId="0" applyFont="0" applyFill="0" applyBorder="0" applyAlignment="0" applyProtection="0"/>
    <xf numFmtId="38" fontId="31" fillId="0" borderId="0" applyFont="0" applyFill="0" applyBorder="0" applyAlignment="0" applyProtection="0"/>
    <xf numFmtId="41" fontId="20" fillId="0" borderId="0" applyFont="0" applyFill="0" applyBorder="0" applyAlignment="0" applyProtection="0"/>
    <xf numFmtId="235" fontId="92" fillId="0" borderId="0" applyFont="0" applyFill="0" applyBorder="0" applyAlignment="0" applyProtection="0"/>
    <xf numFmtId="10" fontId="81" fillId="6" borderId="1" applyNumberFormat="0" applyBorder="0" applyAlignment="0" applyProtection="0"/>
    <xf numFmtId="10" fontId="81" fillId="6" borderId="1" applyNumberFormat="0" applyBorder="0" applyAlignment="0" applyProtection="0"/>
    <xf numFmtId="0" fontId="93"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171" fontId="13" fillId="0" borderId="0" applyFont="0" applyFill="0" applyBorder="0" applyAlignment="0" applyProtection="0"/>
    <xf numFmtId="0" fontId="13" fillId="0" borderId="0"/>
    <xf numFmtId="0" fontId="54" fillId="0" borderId="18">
      <alignment horizontal="centerContinuous"/>
    </xf>
    <xf numFmtId="0" fontId="66" fillId="0" borderId="0"/>
    <xf numFmtId="0" fontId="66" fillId="0" borderId="0"/>
    <xf numFmtId="0" fontId="66" fillId="0" borderId="0"/>
    <xf numFmtId="0" fontId="36" fillId="0" borderId="0" applyNumberFormat="0" applyFont="0" applyFill="0" applyBorder="0" applyProtection="0">
      <alignment horizontal="left" vertical="center"/>
    </xf>
    <xf numFmtId="0" fontId="31" fillId="0" borderId="0"/>
    <xf numFmtId="0" fontId="4" fillId="0" borderId="0" applyFill="0" applyBorder="0" applyAlignment="0"/>
    <xf numFmtId="202" fontId="62" fillId="0" borderId="0" applyFill="0" applyBorder="0" applyAlignment="0"/>
    <xf numFmtId="206" fontId="62" fillId="0" borderId="0" applyFill="0" applyBorder="0" applyAlignment="0"/>
    <xf numFmtId="207" fontId="62" fillId="0" borderId="0" applyFill="0" applyBorder="0" applyAlignment="0"/>
    <xf numFmtId="202" fontId="62" fillId="0" borderId="0" applyFill="0" applyBorder="0" applyAlignment="0"/>
    <xf numFmtId="3" fontId="96" fillId="0" borderId="3" applyNumberFormat="0" applyAlignment="0">
      <alignment horizontal="center" vertical="center"/>
    </xf>
    <xf numFmtId="3" fontId="42" fillId="0" borderId="3" applyNumberFormat="0" applyAlignment="0">
      <alignment horizontal="center" vertical="center"/>
    </xf>
    <xf numFmtId="3" fontId="89" fillId="0" borderId="3" applyNumberFormat="0" applyAlignment="0">
      <alignment horizontal="center" vertical="center"/>
    </xf>
    <xf numFmtId="221" fontId="97" fillId="0" borderId="5" applyNumberFormat="0" applyFont="0" applyFill="0" applyBorder="0">
      <alignment horizontal="center"/>
    </xf>
    <xf numFmtId="221" fontId="97" fillId="0" borderId="5" applyNumberFormat="0" applyFont="0" applyFill="0" applyBorder="0">
      <alignment horizontal="center"/>
    </xf>
    <xf numFmtId="38" fontId="31" fillId="0" borderId="0" applyFont="0" applyFill="0" applyBorder="0" applyAlignment="0" applyProtection="0"/>
    <xf numFmtId="40" fontId="31"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0" fontId="98" fillId="0" borderId="17"/>
    <xf numFmtId="236" fontId="4" fillId="0" borderId="5"/>
    <xf numFmtId="236" fontId="99" fillId="0" borderId="5"/>
    <xf numFmtId="237" fontId="50" fillId="0" borderId="0" applyFont="0" applyFill="0" applyBorder="0" applyAlignment="0" applyProtection="0"/>
    <xf numFmtId="238" fontId="50" fillId="0" borderId="0" applyFont="0" applyFill="0" applyBorder="0" applyAlignment="0" applyProtection="0"/>
    <xf numFmtId="239" fontId="4" fillId="0" borderId="0" applyFont="0" applyFill="0" applyBorder="0" applyAlignment="0" applyProtection="0"/>
    <xf numFmtId="240" fontId="4" fillId="0" borderId="0" applyFont="0" applyFill="0" applyBorder="0" applyAlignment="0" applyProtection="0"/>
    <xf numFmtId="0" fontId="75" fillId="0" borderId="0" applyNumberFormat="0" applyFont="0" applyFill="0" applyAlignment="0"/>
    <xf numFmtId="0" fontId="36" fillId="0" borderId="0"/>
    <xf numFmtId="0" fontId="19" fillId="0" borderId="7" applyNumberFormat="0" applyAlignment="0">
      <alignment horizontal="center"/>
    </xf>
    <xf numFmtId="37" fontId="100" fillId="0" borderId="0"/>
    <xf numFmtId="0" fontId="101" fillId="0" borderId="1" applyNumberFormat="0" applyFont="0" applyFill="0" applyBorder="0" applyAlignment="0">
      <alignment horizontal="center"/>
    </xf>
    <xf numFmtId="0" fontId="101" fillId="0" borderId="1" applyNumberFormat="0" applyFont="0" applyFill="0" applyBorder="0" applyAlignment="0">
      <alignment horizontal="center"/>
    </xf>
    <xf numFmtId="241" fontId="102" fillId="0" borderId="0"/>
    <xf numFmtId="0" fontId="103" fillId="0" borderId="0"/>
    <xf numFmtId="0" fontId="104" fillId="0" borderId="0"/>
    <xf numFmtId="0" fontId="105" fillId="0" borderId="0"/>
    <xf numFmtId="0" fontId="66" fillId="0" borderId="0"/>
    <xf numFmtId="0" fontId="66" fillId="0" borderId="0"/>
    <xf numFmtId="0" fontId="38" fillId="0" borderId="0"/>
    <xf numFmtId="0" fontId="4" fillId="0" borderId="0"/>
    <xf numFmtId="0" fontId="106" fillId="0" borderId="0"/>
    <xf numFmtId="0" fontId="99" fillId="0" borderId="0"/>
    <xf numFmtId="0" fontId="4" fillId="0" borderId="0"/>
    <xf numFmtId="0" fontId="67" fillId="0" borderId="0"/>
    <xf numFmtId="0" fontId="4" fillId="0" borderId="0"/>
    <xf numFmtId="0" fontId="67" fillId="0" borderId="0"/>
    <xf numFmtId="0" fontId="67" fillId="0" borderId="0"/>
    <xf numFmtId="0" fontId="107" fillId="0" borderId="0"/>
    <xf numFmtId="0" fontId="68" fillId="0" borderId="0"/>
    <xf numFmtId="0" fontId="68" fillId="0" borderId="0"/>
    <xf numFmtId="0" fontId="68" fillId="0" borderId="0"/>
    <xf numFmtId="0" fontId="68" fillId="0" borderId="0"/>
    <xf numFmtId="0" fontId="66" fillId="0" borderId="0"/>
    <xf numFmtId="0" fontId="66" fillId="0" borderId="0"/>
    <xf numFmtId="0" fontId="68" fillId="0" borderId="0"/>
    <xf numFmtId="0" fontId="68" fillId="0" borderId="0"/>
    <xf numFmtId="0" fontId="68" fillId="0" borderId="0"/>
    <xf numFmtId="0" fontId="68" fillId="0" borderId="0"/>
    <xf numFmtId="0" fontId="68" fillId="0" borderId="0"/>
    <xf numFmtId="0" fontId="4" fillId="0" borderId="0"/>
    <xf numFmtId="0" fontId="4" fillId="0" borderId="0"/>
    <xf numFmtId="0" fontId="4" fillId="0" borderId="0"/>
    <xf numFmtId="0" fontId="3" fillId="0" borderId="0"/>
    <xf numFmtId="0" fontId="66" fillId="0" borderId="0"/>
    <xf numFmtId="0" fontId="66" fillId="0" borderId="0"/>
    <xf numFmtId="0" fontId="66" fillId="0" borderId="0"/>
    <xf numFmtId="0" fontId="68" fillId="0" borderId="0"/>
    <xf numFmtId="0" fontId="68" fillId="0" borderId="0"/>
    <xf numFmtId="0" fontId="66" fillId="0" borderId="0"/>
    <xf numFmtId="0" fontId="107" fillId="0" borderId="0"/>
    <xf numFmtId="0" fontId="107" fillId="0" borderId="0"/>
    <xf numFmtId="0" fontId="107" fillId="0" borderId="0"/>
    <xf numFmtId="0" fontId="66" fillId="0" borderId="0"/>
    <xf numFmtId="0" fontId="66" fillId="0" borderId="0"/>
    <xf numFmtId="0" fontId="108" fillId="0" borderId="0"/>
    <xf numFmtId="0" fontId="105" fillId="0" borderId="0"/>
    <xf numFmtId="0" fontId="66" fillId="0" borderId="0"/>
    <xf numFmtId="0" fontId="105" fillId="0" borderId="0"/>
    <xf numFmtId="0" fontId="66" fillId="0" borderId="0"/>
    <xf numFmtId="0" fontId="105" fillId="0" borderId="0"/>
    <xf numFmtId="0" fontId="68" fillId="0" borderId="0"/>
    <xf numFmtId="0" fontId="68" fillId="0" borderId="0"/>
    <xf numFmtId="0" fontId="68" fillId="0" borderId="0"/>
    <xf numFmtId="0" fontId="68" fillId="0" borderId="0"/>
    <xf numFmtId="0" fontId="66" fillId="0" borderId="0"/>
    <xf numFmtId="0" fontId="107" fillId="0" borderId="0"/>
    <xf numFmtId="0" fontId="107" fillId="0" borderId="0"/>
    <xf numFmtId="0" fontId="75" fillId="0" borderId="0"/>
    <xf numFmtId="0" fontId="107" fillId="0" borderId="0"/>
    <xf numFmtId="0" fontId="4" fillId="0" borderId="0"/>
    <xf numFmtId="0" fontId="50" fillId="0" borderId="0"/>
    <xf numFmtId="0" fontId="99" fillId="0" borderId="0"/>
    <xf numFmtId="0" fontId="4" fillId="0" borderId="0"/>
    <xf numFmtId="0" fontId="20" fillId="0" borderId="0"/>
    <xf numFmtId="0" fontId="4" fillId="0" borderId="0"/>
    <xf numFmtId="0" fontId="4" fillId="0" borderId="0"/>
    <xf numFmtId="0" fontId="105" fillId="0" borderId="0"/>
    <xf numFmtId="0" fontId="4" fillId="0" borderId="0"/>
    <xf numFmtId="0" fontId="109" fillId="0" borderId="0" applyNumberFormat="0" applyFill="0" applyBorder="0" applyProtection="0">
      <alignment vertical="top"/>
    </xf>
    <xf numFmtId="0" fontId="15" fillId="0" borderId="0"/>
    <xf numFmtId="0" fontId="108" fillId="0" borderId="0"/>
    <xf numFmtId="0" fontId="13" fillId="0" borderId="0"/>
    <xf numFmtId="0" fontId="13" fillId="0" borderId="0"/>
    <xf numFmtId="0" fontId="66" fillId="0" borderId="0"/>
    <xf numFmtId="0" fontId="13" fillId="0" borderId="0"/>
    <xf numFmtId="0" fontId="66" fillId="0" borderId="0"/>
    <xf numFmtId="0" fontId="66" fillId="0" borderId="0"/>
    <xf numFmtId="0" fontId="66" fillId="0" borderId="0"/>
    <xf numFmtId="0" fontId="4" fillId="0" borderId="0"/>
    <xf numFmtId="0" fontId="4" fillId="0" borderId="0"/>
    <xf numFmtId="0" fontId="3" fillId="0" borderId="0"/>
    <xf numFmtId="0" fontId="13" fillId="0" borderId="0"/>
    <xf numFmtId="0" fontId="37" fillId="0" borderId="0" applyFont="0"/>
    <xf numFmtId="0" fontId="77" fillId="0" borderId="0"/>
    <xf numFmtId="242" fontId="110" fillId="0" borderId="0" applyFont="0" applyFill="0" applyBorder="0" applyProtection="0">
      <alignment vertical="top" wrapText="1"/>
    </xf>
    <xf numFmtId="0" fontId="19" fillId="0" borderId="0"/>
    <xf numFmtId="172" fontId="34" fillId="0" borderId="0" applyFont="0" applyFill="0" applyBorder="0" applyAlignment="0" applyProtection="0"/>
    <xf numFmtId="171" fontId="34" fillId="0" borderId="0" applyFon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58" fillId="0" borderId="0" applyNumberFormat="0" applyFill="0" applyBorder="0" applyAlignment="0" applyProtection="0"/>
    <xf numFmtId="0" fontId="13" fillId="0" borderId="0" applyNumberFormat="0" applyFill="0" applyBorder="0" applyAlignment="0" applyProtection="0"/>
    <xf numFmtId="0" fontId="4" fillId="0" borderId="0" applyFont="0" applyFill="0" applyBorder="0" applyAlignment="0" applyProtection="0"/>
    <xf numFmtId="0" fontId="36" fillId="0" borderId="0"/>
    <xf numFmtId="166" fontId="112" fillId="0" borderId="7" applyFont="0" applyBorder="0" applyAlignment="0"/>
    <xf numFmtId="41" fontId="4" fillId="0" borderId="0" applyFont="0" applyFill="0" applyBorder="0" applyAlignment="0" applyProtection="0"/>
    <xf numFmtId="14" fontId="54" fillId="0" borderId="0">
      <alignment horizontal="center" wrapText="1"/>
      <protection locked="0"/>
    </xf>
    <xf numFmtId="205" fontId="4" fillId="0" borderId="0" applyFont="0" applyFill="0" applyBorder="0" applyAlignment="0" applyProtection="0"/>
    <xf numFmtId="243"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4" fillId="0" borderId="0" applyFont="0" applyFill="0" applyBorder="0" applyAlignment="0" applyProtection="0"/>
    <xf numFmtId="9" fontId="66" fillId="0" borderId="0" applyFont="0" applyFill="0" applyBorder="0" applyAlignment="0" applyProtection="0"/>
    <xf numFmtId="9" fontId="4" fillId="0" borderId="0" applyFont="0" applyFill="0" applyBorder="0" applyAlignment="0" applyProtection="0"/>
    <xf numFmtId="9" fontId="31" fillId="0" borderId="19" applyNumberFormat="0" applyBorder="0"/>
    <xf numFmtId="9" fontId="31" fillId="0" borderId="19" applyNumberFormat="0" applyBorder="0"/>
    <xf numFmtId="0" fontId="4" fillId="0" borderId="0" applyFill="0" applyBorder="0" applyAlignment="0"/>
    <xf numFmtId="202" fontId="62" fillId="0" borderId="0" applyFill="0" applyBorder="0" applyAlignment="0"/>
    <xf numFmtId="206" fontId="62" fillId="0" borderId="0" applyFill="0" applyBorder="0" applyAlignment="0"/>
    <xf numFmtId="207" fontId="62" fillId="0" borderId="0" applyFill="0" applyBorder="0" applyAlignment="0"/>
    <xf numFmtId="202" fontId="62" fillId="0" borderId="0" applyFill="0" applyBorder="0" applyAlignment="0"/>
    <xf numFmtId="0" fontId="113" fillId="0" borderId="0"/>
    <xf numFmtId="0" fontId="31" fillId="0" borderId="0" applyNumberFormat="0" applyFont="0" applyFill="0" applyBorder="0" applyAlignment="0" applyProtection="0">
      <alignment horizontal="left"/>
    </xf>
    <xf numFmtId="0" fontId="114" fillId="0" borderId="17">
      <alignment horizontal="center"/>
    </xf>
    <xf numFmtId="1" fontId="4" fillId="0" borderId="3" applyNumberFormat="0" applyFill="0" applyAlignment="0" applyProtection="0">
      <alignment horizontal="center" vertical="center"/>
    </xf>
    <xf numFmtId="0" fontId="115" fillId="7" borderId="0" applyNumberFormat="0" applyFont="0" applyBorder="0" applyAlignment="0">
      <alignment horizontal="center"/>
    </xf>
    <xf numFmtId="14" fontId="116" fillId="0" borderId="0" applyNumberFormat="0" applyFill="0" applyBorder="0" applyAlignment="0" applyProtection="0">
      <alignment horizontal="left"/>
    </xf>
    <xf numFmtId="0" fontId="94" fillId="0" borderId="0" applyNumberFormat="0" applyFill="0" applyBorder="0" applyAlignment="0" applyProtection="0">
      <alignment vertical="top"/>
      <protection locked="0"/>
    </xf>
    <xf numFmtId="0" fontId="19" fillId="0" borderId="0"/>
    <xf numFmtId="41" fontId="20" fillId="0" borderId="0" applyFont="0" applyFill="0" applyBorder="0" applyAlignment="0" applyProtection="0"/>
    <xf numFmtId="0" fontId="13" fillId="0" borderId="0" applyNumberFormat="0" applyFill="0" applyBorder="0" applyAlignment="0" applyProtection="0"/>
    <xf numFmtId="187" fontId="20" fillId="0" borderId="0" applyFont="0" applyFill="0" applyBorder="0" applyAlignment="0" applyProtection="0"/>
    <xf numFmtId="4" fontId="117" fillId="8" borderId="20" applyNumberFormat="0" applyProtection="0">
      <alignment vertical="center"/>
    </xf>
    <xf numFmtId="4" fontId="118" fillId="8" borderId="20" applyNumberFormat="0" applyProtection="0">
      <alignment vertical="center"/>
    </xf>
    <xf numFmtId="4" fontId="119" fillId="8" borderId="20" applyNumberFormat="0" applyProtection="0">
      <alignment horizontal="left" vertical="center" indent="1"/>
    </xf>
    <xf numFmtId="4" fontId="119" fillId="9" borderId="0" applyNumberFormat="0" applyProtection="0">
      <alignment horizontal="left" vertical="center" indent="1"/>
    </xf>
    <xf numFmtId="4" fontId="119" fillId="10" borderId="20" applyNumberFormat="0" applyProtection="0">
      <alignment horizontal="right" vertical="center"/>
    </xf>
    <xf numFmtId="4" fontId="119" fillId="11" borderId="20" applyNumberFormat="0" applyProtection="0">
      <alignment horizontal="right" vertical="center"/>
    </xf>
    <xf numFmtId="4" fontId="119" fillId="12" borderId="20" applyNumberFormat="0" applyProtection="0">
      <alignment horizontal="right" vertical="center"/>
    </xf>
    <xf numFmtId="4" fontId="119" fillId="13" borderId="20" applyNumberFormat="0" applyProtection="0">
      <alignment horizontal="right" vertical="center"/>
    </xf>
    <xf numFmtId="4" fontId="119" fillId="14" borderId="20" applyNumberFormat="0" applyProtection="0">
      <alignment horizontal="right" vertical="center"/>
    </xf>
    <xf numFmtId="4" fontId="119" fillId="15" borderId="20" applyNumberFormat="0" applyProtection="0">
      <alignment horizontal="right" vertical="center"/>
    </xf>
    <xf numFmtId="4" fontId="119" fillId="16" borderId="20" applyNumberFormat="0" applyProtection="0">
      <alignment horizontal="right" vertical="center"/>
    </xf>
    <xf numFmtId="4" fontId="119" fillId="17" borderId="20" applyNumberFormat="0" applyProtection="0">
      <alignment horizontal="right" vertical="center"/>
    </xf>
    <xf numFmtId="4" fontId="119" fillId="18" borderId="20" applyNumberFormat="0" applyProtection="0">
      <alignment horizontal="right" vertical="center"/>
    </xf>
    <xf numFmtId="4" fontId="117" fillId="19" borderId="21" applyNumberFormat="0" applyProtection="0">
      <alignment horizontal="left" vertical="center" indent="1"/>
    </xf>
    <xf numFmtId="4" fontId="117" fillId="20" borderId="0" applyNumberFormat="0" applyProtection="0">
      <alignment horizontal="left" vertical="center" indent="1"/>
    </xf>
    <xf numFmtId="4" fontId="117" fillId="9" borderId="0" applyNumberFormat="0" applyProtection="0">
      <alignment horizontal="left" vertical="center" indent="1"/>
    </xf>
    <xf numFmtId="4" fontId="119" fillId="20" borderId="20" applyNumberFormat="0" applyProtection="0">
      <alignment horizontal="right" vertical="center"/>
    </xf>
    <xf numFmtId="4" fontId="29" fillId="20" borderId="0" applyNumberFormat="0" applyProtection="0">
      <alignment horizontal="left" vertical="center" indent="1"/>
    </xf>
    <xf numFmtId="4" fontId="29" fillId="9" borderId="0" applyNumberFormat="0" applyProtection="0">
      <alignment horizontal="left" vertical="center" indent="1"/>
    </xf>
    <xf numFmtId="4" fontId="119" fillId="21" borderId="20" applyNumberFormat="0" applyProtection="0">
      <alignment vertical="center"/>
    </xf>
    <xf numFmtId="4" fontId="120" fillId="21" borderId="20" applyNumberFormat="0" applyProtection="0">
      <alignment vertical="center"/>
    </xf>
    <xf numFmtId="4" fontId="117" fillId="20" borderId="22" applyNumberFormat="0" applyProtection="0">
      <alignment horizontal="left" vertical="center" indent="1"/>
    </xf>
    <xf numFmtId="4" fontId="119" fillId="21" borderId="20" applyNumberFormat="0" applyProtection="0">
      <alignment horizontal="right" vertical="center"/>
    </xf>
    <xf numFmtId="4" fontId="120" fillId="21" borderId="20" applyNumberFormat="0" applyProtection="0">
      <alignment horizontal="right" vertical="center"/>
    </xf>
    <xf numFmtId="4" fontId="117" fillId="20" borderId="20" applyNumberFormat="0" applyProtection="0">
      <alignment horizontal="left" vertical="center" indent="1"/>
    </xf>
    <xf numFmtId="4" fontId="121" fillId="5" borderId="22" applyNumberFormat="0" applyProtection="0">
      <alignment horizontal="left" vertical="center" indent="1"/>
    </xf>
    <xf numFmtId="4" fontId="122" fillId="21" borderId="20" applyNumberFormat="0" applyProtection="0">
      <alignment horizontal="right" vertical="center"/>
    </xf>
    <xf numFmtId="244" fontId="123" fillId="0" borderId="0" applyFont="0" applyFill="0" applyBorder="0" applyAlignment="0" applyProtection="0"/>
    <xf numFmtId="0" fontId="115" fillId="1" borderId="16" applyNumberFormat="0" applyFont="0" applyAlignment="0">
      <alignment horizontal="center"/>
    </xf>
    <xf numFmtId="0" fontId="115" fillId="1" borderId="16" applyNumberFormat="0" applyFont="0" applyAlignment="0">
      <alignment horizontal="center"/>
    </xf>
    <xf numFmtId="3" fontId="15" fillId="0" borderId="0"/>
    <xf numFmtId="0" fontId="124" fillId="0" borderId="0" applyNumberFormat="0" applyFill="0" applyBorder="0" applyAlignment="0">
      <alignment horizontal="center"/>
    </xf>
    <xf numFmtId="0" fontId="4" fillId="0" borderId="0"/>
    <xf numFmtId="166" fontId="125" fillId="0" borderId="0" applyNumberFormat="0" applyBorder="0" applyAlignment="0">
      <alignment horizontal="centerContinuous"/>
    </xf>
    <xf numFmtId="0" fontId="28" fillId="0" borderId="0"/>
    <xf numFmtId="0" fontId="28" fillId="0" borderId="0"/>
    <xf numFmtId="166" fontId="38" fillId="0" borderId="0" applyFont="0" applyFill="0" applyBorder="0" applyAlignment="0" applyProtection="0"/>
    <xf numFmtId="171" fontId="20" fillId="0" borderId="0" applyFont="0" applyFill="0" applyBorder="0" applyAlignment="0" applyProtection="0"/>
    <xf numFmtId="188" fontId="20" fillId="0" borderId="0" applyFont="0" applyFill="0" applyBorder="0" applyAlignment="0" applyProtection="0"/>
    <xf numFmtId="41" fontId="20" fillId="0" borderId="0" applyFont="0" applyFill="0" applyBorder="0" applyAlignment="0" applyProtection="0"/>
    <xf numFmtId="189" fontId="20" fillId="0" borderId="0" applyFont="0" applyFill="0" applyBorder="0" applyAlignment="0" applyProtection="0"/>
    <xf numFmtId="190" fontId="20" fillId="0" borderId="0" applyFont="0" applyFill="0" applyBorder="0" applyAlignment="0" applyProtection="0"/>
    <xf numFmtId="188" fontId="20" fillId="0" borderId="0" applyFont="0" applyFill="0" applyBorder="0" applyAlignment="0" applyProtection="0"/>
    <xf numFmtId="188" fontId="20" fillId="0" borderId="0" applyFont="0" applyFill="0" applyBorder="0" applyAlignment="0" applyProtection="0"/>
    <xf numFmtId="175"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71" fontId="13"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171" fontId="13" fillId="0" borderId="0" applyFont="0" applyFill="0" applyBorder="0" applyAlignment="0" applyProtection="0"/>
    <xf numFmtId="168" fontId="20"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168" fontId="15" fillId="0" borderId="0" applyFont="0" applyFill="0" applyBorder="0" applyAlignment="0" applyProtection="0"/>
    <xf numFmtId="184" fontId="20" fillId="0" borderId="0" applyFont="0" applyFill="0" applyBorder="0" applyAlignment="0" applyProtection="0"/>
    <xf numFmtId="168" fontId="20" fillId="0" borderId="0" applyFont="0" applyFill="0" applyBorder="0" applyAlignment="0" applyProtection="0"/>
    <xf numFmtId="185"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1" fontId="13" fillId="0" borderId="0" applyFont="0" applyFill="0" applyBorder="0" applyAlignment="0" applyProtection="0"/>
    <xf numFmtId="42" fontId="20" fillId="0" borderId="0" applyFont="0" applyFill="0" applyBorder="0" applyAlignment="0" applyProtection="0"/>
    <xf numFmtId="0" fontId="19" fillId="0" borderId="0"/>
    <xf numFmtId="245" fontId="58"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166" fontId="38"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177" fontId="20" fillId="0" borderId="0" applyFont="0" applyFill="0" applyBorder="0" applyAlignment="0" applyProtection="0"/>
    <xf numFmtId="168" fontId="20"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168" fontId="15" fillId="0" borderId="0" applyFont="0" applyFill="0" applyBorder="0" applyAlignment="0" applyProtection="0"/>
    <xf numFmtId="184" fontId="20" fillId="0" borderId="0" applyFont="0" applyFill="0" applyBorder="0" applyAlignment="0" applyProtection="0"/>
    <xf numFmtId="168" fontId="20" fillId="0" borderId="0" applyFont="0" applyFill="0" applyBorder="0" applyAlignment="0" applyProtection="0"/>
    <xf numFmtId="166" fontId="38" fillId="0" borderId="0" applyFont="0" applyFill="0" applyBorder="0" applyAlignment="0" applyProtection="0"/>
    <xf numFmtId="185"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42" fontId="20" fillId="0" borderId="0" applyFont="0" applyFill="0" applyBorder="0" applyAlignment="0" applyProtection="0"/>
    <xf numFmtId="0" fontId="19" fillId="0" borderId="0"/>
    <xf numFmtId="245" fontId="58" fillId="0" borderId="0" applyFont="0" applyFill="0" applyBorder="0" applyAlignment="0" applyProtection="0"/>
    <xf numFmtId="41"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75" fontId="20" fillId="0" borderId="0" applyFont="0" applyFill="0" applyBorder="0" applyAlignment="0" applyProtection="0"/>
    <xf numFmtId="41"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84" fontId="20" fillId="0" borderId="0" applyFont="0" applyFill="0" applyBorder="0" applyAlignment="0" applyProtection="0"/>
    <xf numFmtId="168" fontId="15" fillId="0" borderId="0" applyFont="0" applyFill="0" applyBorder="0" applyAlignment="0" applyProtection="0"/>
    <xf numFmtId="168" fontId="20" fillId="0" borderId="0" applyFont="0" applyFill="0" applyBorder="0" applyAlignment="0" applyProtection="0"/>
    <xf numFmtId="0" fontId="19" fillId="0" borderId="0"/>
    <xf numFmtId="245" fontId="58" fillId="0" borderId="0" applyFont="0" applyFill="0" applyBorder="0" applyAlignment="0" applyProtection="0"/>
    <xf numFmtId="186" fontId="20" fillId="0" borderId="0" applyFont="0" applyFill="0" applyBorder="0" applyAlignment="0" applyProtection="0"/>
    <xf numFmtId="166" fontId="38"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75" fontId="20" fillId="0" borderId="0" applyFont="0" applyFill="0" applyBorder="0" applyAlignment="0" applyProtection="0"/>
    <xf numFmtId="171"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75" fontId="20" fillId="0" borderId="0" applyFont="0" applyFill="0" applyBorder="0" applyAlignment="0" applyProtection="0"/>
    <xf numFmtId="171" fontId="20" fillId="0" borderId="0" applyFont="0" applyFill="0" applyBorder="0" applyAlignment="0" applyProtection="0"/>
    <xf numFmtId="175" fontId="20" fillId="0" borderId="0" applyFont="0" applyFill="0" applyBorder="0" applyAlignment="0" applyProtection="0"/>
    <xf numFmtId="171"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86"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75" fontId="20" fillId="0" borderId="0" applyFont="0" applyFill="0" applyBorder="0" applyAlignment="0" applyProtection="0"/>
    <xf numFmtId="41" fontId="20" fillId="0" borderId="0" applyFont="0" applyFill="0" applyBorder="0" applyAlignment="0" applyProtection="0"/>
    <xf numFmtId="175" fontId="20" fillId="0" borderId="0" applyFont="0" applyFill="0" applyBorder="0" applyAlignment="0" applyProtection="0"/>
    <xf numFmtId="41" fontId="20" fillId="0" borderId="0" applyFont="0" applyFill="0" applyBorder="0" applyAlignment="0" applyProtection="0"/>
    <xf numFmtId="186"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189" fontId="20" fillId="0" borderId="0" applyFont="0" applyFill="0" applyBorder="0" applyAlignment="0" applyProtection="0"/>
    <xf numFmtId="190" fontId="20"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2" fontId="20" fillId="0" borderId="0" applyFont="0" applyFill="0" applyBorder="0" applyAlignment="0" applyProtection="0"/>
    <xf numFmtId="168" fontId="20" fillId="0" borderId="0" applyFont="0" applyFill="0" applyBorder="0" applyAlignment="0" applyProtection="0"/>
    <xf numFmtId="184" fontId="20" fillId="0" borderId="0" applyFont="0" applyFill="0" applyBorder="0" applyAlignment="0" applyProtection="0"/>
    <xf numFmtId="168" fontId="15" fillId="0" borderId="0" applyFont="0" applyFill="0" applyBorder="0" applyAlignment="0" applyProtection="0"/>
    <xf numFmtId="186" fontId="20" fillId="0" borderId="0" applyFont="0" applyFill="0" applyBorder="0" applyAlignment="0" applyProtection="0"/>
    <xf numFmtId="184" fontId="20" fillId="0" borderId="0" applyFont="0" applyFill="0" applyBorder="0" applyAlignment="0" applyProtection="0"/>
    <xf numFmtId="168" fontId="20" fillId="0" borderId="0" applyFont="0" applyFill="0" applyBorder="0" applyAlignment="0" applyProtection="0"/>
    <xf numFmtId="185" fontId="20" fillId="0" borderId="0" applyFont="0" applyFill="0" applyBorder="0" applyAlignment="0" applyProtection="0"/>
    <xf numFmtId="0" fontId="19" fillId="0" borderId="0"/>
    <xf numFmtId="245" fontId="58" fillId="0" borderId="0" applyFont="0" applyFill="0" applyBorder="0" applyAlignment="0" applyProtection="0"/>
    <xf numFmtId="186" fontId="20" fillId="0" borderId="0" applyFont="0" applyFill="0" applyBorder="0" applyAlignment="0" applyProtection="0"/>
    <xf numFmtId="171" fontId="20" fillId="0" borderId="0" applyFont="0" applyFill="0" applyBorder="0" applyAlignment="0" applyProtection="0"/>
    <xf numFmtId="186" fontId="20" fillId="0" borderId="0" applyFont="0" applyFill="0" applyBorder="0" applyAlignment="0" applyProtection="0"/>
    <xf numFmtId="175"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88" fontId="20" fillId="0" borderId="0" applyFont="0" applyFill="0" applyBorder="0" applyAlignment="0" applyProtection="0"/>
    <xf numFmtId="186"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75" fontId="20" fillId="0" borderId="0" applyFont="0" applyFill="0" applyBorder="0" applyAlignment="0" applyProtection="0"/>
    <xf numFmtId="171" fontId="20" fillId="0" borderId="0" applyFont="0" applyFill="0" applyBorder="0" applyAlignment="0" applyProtection="0"/>
    <xf numFmtId="41" fontId="20" fillId="0" borderId="0" applyFont="0" applyFill="0" applyBorder="0" applyAlignment="0" applyProtection="0"/>
    <xf numFmtId="171" fontId="20" fillId="0" borderId="0" applyFont="0" applyFill="0" applyBorder="0" applyAlignment="0" applyProtection="0"/>
    <xf numFmtId="188" fontId="20" fillId="0" borderId="0" applyFont="0" applyFill="0" applyBorder="0" applyAlignment="0" applyProtection="0"/>
    <xf numFmtId="186" fontId="20" fillId="0" borderId="0" applyFont="0" applyFill="0" applyBorder="0" applyAlignment="0" applyProtection="0"/>
    <xf numFmtId="188" fontId="20" fillId="0" borderId="0" applyFont="0" applyFill="0" applyBorder="0" applyAlignment="0" applyProtection="0"/>
    <xf numFmtId="175" fontId="20" fillId="0" borderId="0" applyFont="0" applyFill="0" applyBorder="0" applyAlignment="0" applyProtection="0"/>
    <xf numFmtId="41" fontId="20" fillId="0" borderId="0" applyFont="0" applyFill="0" applyBorder="0" applyAlignment="0" applyProtection="0"/>
    <xf numFmtId="14" fontId="126" fillId="0" borderId="0"/>
    <xf numFmtId="0" fontId="127" fillId="0" borderId="0"/>
    <xf numFmtId="0" fontId="98" fillId="0" borderId="0"/>
    <xf numFmtId="40" fontId="128" fillId="0" borderId="0" applyBorder="0">
      <alignment horizontal="right"/>
    </xf>
    <xf numFmtId="0" fontId="129" fillId="0" borderId="0"/>
    <xf numFmtId="246" fontId="58" fillId="0" borderId="23">
      <alignment horizontal="right" vertical="center"/>
    </xf>
    <xf numFmtId="246" fontId="58" fillId="0" borderId="23">
      <alignment horizontal="right" vertical="center"/>
    </xf>
    <xf numFmtId="236" fontId="130" fillId="0" borderId="23">
      <alignment horizontal="right" vertical="center"/>
    </xf>
    <xf numFmtId="236" fontId="13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8" fontId="20" fillId="0" borderId="23">
      <alignment horizontal="right" vertical="center"/>
    </xf>
    <xf numFmtId="248" fontId="20"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9" fontId="38" fillId="0" borderId="23">
      <alignment horizontal="right" vertical="center"/>
    </xf>
    <xf numFmtId="249" fontId="38" fillId="0" borderId="23">
      <alignment horizontal="right" vertical="center"/>
    </xf>
    <xf numFmtId="250" fontId="99" fillId="0" borderId="23">
      <alignment horizontal="right" vertical="center"/>
    </xf>
    <xf numFmtId="250" fontId="99" fillId="0" borderId="23">
      <alignment horizontal="right" vertical="center"/>
    </xf>
    <xf numFmtId="248" fontId="20" fillId="0" borderId="23">
      <alignment horizontal="right" vertical="center"/>
    </xf>
    <xf numFmtId="248" fontId="2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50" fontId="4" fillId="0" borderId="23">
      <alignment horizontal="right" vertical="center"/>
    </xf>
    <xf numFmtId="250" fontId="4" fillId="0" borderId="23">
      <alignment horizontal="right" vertical="center"/>
    </xf>
    <xf numFmtId="250" fontId="99" fillId="0" borderId="23">
      <alignment horizontal="right" vertical="center"/>
    </xf>
    <xf numFmtId="250" fontId="99" fillId="0" borderId="23">
      <alignment horizontal="right" vertical="center"/>
    </xf>
    <xf numFmtId="250" fontId="99" fillId="0" borderId="23">
      <alignment horizontal="right" vertical="center"/>
    </xf>
    <xf numFmtId="250" fontId="99"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0" fontId="4" fillId="0" borderId="23">
      <alignment horizontal="right" vertical="center"/>
    </xf>
    <xf numFmtId="250" fontId="4" fillId="0" borderId="23">
      <alignment horizontal="right" vertical="center"/>
    </xf>
    <xf numFmtId="248" fontId="20" fillId="0" borderId="23">
      <alignment horizontal="right" vertical="center"/>
    </xf>
    <xf numFmtId="248" fontId="20" fillId="0" borderId="23">
      <alignment horizontal="right" vertical="center"/>
    </xf>
    <xf numFmtId="250" fontId="4" fillId="0" borderId="23">
      <alignment horizontal="right" vertical="center"/>
    </xf>
    <xf numFmtId="250" fontId="99" fillId="0" borderId="23">
      <alignment horizontal="right" vertical="center"/>
    </xf>
    <xf numFmtId="250" fontId="99" fillId="0" borderId="23">
      <alignment horizontal="right" vertical="center"/>
    </xf>
    <xf numFmtId="250" fontId="99" fillId="0" borderId="23">
      <alignment horizontal="right" vertical="center"/>
    </xf>
    <xf numFmtId="250" fontId="99" fillId="0" borderId="23">
      <alignment horizontal="right" vertical="center"/>
    </xf>
    <xf numFmtId="250" fontId="99"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48" fontId="20" fillId="0" borderId="23">
      <alignment horizontal="right" vertical="center"/>
    </xf>
    <xf numFmtId="248" fontId="20" fillId="0" borderId="23">
      <alignment horizontal="right" vertical="center"/>
    </xf>
    <xf numFmtId="248" fontId="20" fillId="0" borderId="23">
      <alignment horizontal="right" vertical="center"/>
    </xf>
    <xf numFmtId="248" fontId="20" fillId="0" borderId="23">
      <alignment horizontal="right" vertical="center"/>
    </xf>
    <xf numFmtId="248" fontId="20" fillId="0" borderId="23">
      <alignment horizontal="right" vertical="center"/>
    </xf>
    <xf numFmtId="248" fontId="20" fillId="0" borderId="23">
      <alignment horizontal="right" vertical="center"/>
    </xf>
    <xf numFmtId="252" fontId="4" fillId="0" borderId="23">
      <alignment horizontal="right" vertical="center"/>
    </xf>
    <xf numFmtId="252" fontId="4" fillId="0" borderId="23">
      <alignment horizontal="right" vertical="center"/>
    </xf>
    <xf numFmtId="252" fontId="99" fillId="0" borderId="23">
      <alignment horizontal="right" vertical="center"/>
    </xf>
    <xf numFmtId="252" fontId="99" fillId="0" borderId="23">
      <alignment horizontal="right" vertical="center"/>
    </xf>
    <xf numFmtId="252" fontId="99" fillId="0" borderId="23">
      <alignment horizontal="right" vertical="center"/>
    </xf>
    <xf numFmtId="252" fontId="99"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9" fontId="38" fillId="0" borderId="23">
      <alignment horizontal="right" vertical="center"/>
    </xf>
    <xf numFmtId="249" fontId="38" fillId="0" borderId="23">
      <alignment horizontal="right" vertical="center"/>
    </xf>
    <xf numFmtId="249" fontId="38" fillId="0" borderId="23">
      <alignment horizontal="right" vertical="center"/>
    </xf>
    <xf numFmtId="249" fontId="38" fillId="0" borderId="23">
      <alignment horizontal="right" vertical="center"/>
    </xf>
    <xf numFmtId="252" fontId="4" fillId="0" borderId="23">
      <alignment horizontal="right" vertical="center"/>
    </xf>
    <xf numFmtId="252" fontId="4" fillId="0" borderId="23">
      <alignment horizontal="right" vertical="center"/>
    </xf>
    <xf numFmtId="252" fontId="99" fillId="0" borderId="23">
      <alignment horizontal="right" vertical="center"/>
    </xf>
    <xf numFmtId="252" fontId="99" fillId="0" borderId="23">
      <alignment horizontal="right" vertical="center"/>
    </xf>
    <xf numFmtId="252" fontId="99" fillId="0" borderId="23">
      <alignment horizontal="right" vertical="center"/>
    </xf>
    <xf numFmtId="252" fontId="99" fillId="0" borderId="23">
      <alignment horizontal="right" vertical="center"/>
    </xf>
    <xf numFmtId="249" fontId="38" fillId="0" borderId="23">
      <alignment horizontal="right" vertical="center"/>
    </xf>
    <xf numFmtId="249" fontId="38" fillId="0" borderId="23">
      <alignment horizontal="right" vertical="center"/>
    </xf>
    <xf numFmtId="249" fontId="38" fillId="0" borderId="23">
      <alignment horizontal="right" vertical="center"/>
    </xf>
    <xf numFmtId="249" fontId="38" fillId="0" borderId="23">
      <alignment horizontal="right" vertical="center"/>
    </xf>
    <xf numFmtId="249" fontId="38" fillId="0" borderId="23">
      <alignment horizontal="right" vertical="center"/>
    </xf>
    <xf numFmtId="249" fontId="38" fillId="0" borderId="23">
      <alignment horizontal="right" vertical="center"/>
    </xf>
    <xf numFmtId="249" fontId="38" fillId="0" borderId="23">
      <alignment horizontal="right" vertical="center"/>
    </xf>
    <xf numFmtId="249" fontId="38" fillId="0" borderId="23">
      <alignment horizontal="right" vertical="center"/>
    </xf>
    <xf numFmtId="248" fontId="20" fillId="0" borderId="23">
      <alignment horizontal="right" vertical="center"/>
    </xf>
    <xf numFmtId="248" fontId="20" fillId="0" borderId="23">
      <alignment horizontal="right" vertical="center"/>
    </xf>
    <xf numFmtId="252" fontId="4" fillId="0" borderId="23">
      <alignment horizontal="right" vertical="center"/>
    </xf>
    <xf numFmtId="252" fontId="99" fillId="0" borderId="23">
      <alignment horizontal="right" vertical="center"/>
    </xf>
    <xf numFmtId="252" fontId="99" fillId="0" borderId="23">
      <alignment horizontal="right" vertical="center"/>
    </xf>
    <xf numFmtId="252" fontId="99" fillId="0" borderId="23">
      <alignment horizontal="right" vertical="center"/>
    </xf>
    <xf numFmtId="252" fontId="4" fillId="0" borderId="23">
      <alignment horizontal="right" vertical="center"/>
    </xf>
    <xf numFmtId="252" fontId="4" fillId="0" borderId="23">
      <alignment horizontal="right" vertical="center"/>
    </xf>
    <xf numFmtId="252" fontId="99" fillId="0" borderId="23">
      <alignment horizontal="right" vertical="center"/>
    </xf>
    <xf numFmtId="252" fontId="99" fillId="0" borderId="23">
      <alignment horizontal="right" vertical="center"/>
    </xf>
    <xf numFmtId="248" fontId="20" fillId="0" borderId="23">
      <alignment horizontal="right" vertical="center"/>
    </xf>
    <xf numFmtId="248" fontId="20" fillId="0" borderId="23">
      <alignment horizontal="right" vertical="center"/>
    </xf>
    <xf numFmtId="248" fontId="20" fillId="0" borderId="23">
      <alignment horizontal="right" vertical="center"/>
    </xf>
    <xf numFmtId="248" fontId="20" fillId="0" borderId="23">
      <alignment horizontal="right" vertical="center"/>
    </xf>
    <xf numFmtId="248" fontId="20" fillId="0" borderId="23">
      <alignment horizontal="right" vertical="center"/>
    </xf>
    <xf numFmtId="248" fontId="20"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8" fontId="20" fillId="0" borderId="23">
      <alignment horizontal="right" vertical="center"/>
    </xf>
    <xf numFmtId="248" fontId="20" fillId="0" borderId="23">
      <alignment horizontal="right" vertical="center"/>
    </xf>
    <xf numFmtId="253" fontId="131" fillId="2" borderId="24" applyFont="0" applyFill="0" applyBorder="0"/>
    <xf numFmtId="253" fontId="131" fillId="2" borderId="24" applyFont="0" applyFill="0" applyBorder="0"/>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8" fontId="20" fillId="0" borderId="23">
      <alignment horizontal="right" vertical="center"/>
    </xf>
    <xf numFmtId="248" fontId="20"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53" fontId="131" fillId="2" borderId="24" applyFont="0" applyFill="0" applyBorder="0"/>
    <xf numFmtId="253" fontId="131" fillId="2" borderId="24" applyFont="0" applyFill="0" applyBorder="0"/>
    <xf numFmtId="250" fontId="99" fillId="0" borderId="23">
      <alignment horizontal="right" vertical="center"/>
    </xf>
    <xf numFmtId="250" fontId="99" fillId="0" borderId="23">
      <alignment horizontal="right" vertical="center"/>
    </xf>
    <xf numFmtId="252" fontId="4" fillId="0" borderId="23">
      <alignment horizontal="right" vertical="center"/>
    </xf>
    <xf numFmtId="252" fontId="99" fillId="0" borderId="23">
      <alignment horizontal="right" vertical="center"/>
    </xf>
    <xf numFmtId="252" fontId="99" fillId="0" borderId="23">
      <alignment horizontal="right" vertical="center"/>
    </xf>
    <xf numFmtId="252" fontId="99" fillId="0" borderId="23">
      <alignment horizontal="right" vertical="center"/>
    </xf>
    <xf numFmtId="252" fontId="99" fillId="0" borderId="23">
      <alignment horizontal="right" vertical="center"/>
    </xf>
    <xf numFmtId="252" fontId="99"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2" fontId="4" fillId="0" borderId="23">
      <alignment horizontal="right" vertical="center"/>
    </xf>
    <xf numFmtId="252" fontId="99" fillId="0" borderId="23">
      <alignment horizontal="right" vertical="center"/>
    </xf>
    <xf numFmtId="252" fontId="99" fillId="0" borderId="23">
      <alignment horizontal="right" vertical="center"/>
    </xf>
    <xf numFmtId="252" fontId="99" fillId="0" borderId="23">
      <alignment horizontal="right" vertical="center"/>
    </xf>
    <xf numFmtId="252" fontId="99" fillId="0" borderId="23">
      <alignment horizontal="right" vertical="center"/>
    </xf>
    <xf numFmtId="252" fontId="99" fillId="0" borderId="23">
      <alignment horizontal="right" vertical="center"/>
    </xf>
    <xf numFmtId="252" fontId="4" fillId="0" borderId="23">
      <alignment horizontal="right" vertical="center"/>
    </xf>
    <xf numFmtId="252" fontId="99" fillId="0" borderId="23">
      <alignment horizontal="right" vertical="center"/>
    </xf>
    <xf numFmtId="252" fontId="99" fillId="0" borderId="23">
      <alignment horizontal="right" vertical="center"/>
    </xf>
    <xf numFmtId="252" fontId="99" fillId="0" borderId="23">
      <alignment horizontal="right" vertical="center"/>
    </xf>
    <xf numFmtId="252" fontId="4" fillId="0" borderId="23">
      <alignment horizontal="right" vertical="center"/>
    </xf>
    <xf numFmtId="252" fontId="4" fillId="0" borderId="23">
      <alignment horizontal="right" vertical="center"/>
    </xf>
    <xf numFmtId="252" fontId="99" fillId="0" borderId="23">
      <alignment horizontal="right" vertical="center"/>
    </xf>
    <xf numFmtId="252" fontId="99" fillId="0" borderId="23">
      <alignment horizontal="right" vertical="center"/>
    </xf>
    <xf numFmtId="252" fontId="4" fillId="0" borderId="23">
      <alignment horizontal="right" vertical="center"/>
    </xf>
    <xf numFmtId="252" fontId="99" fillId="0" borderId="23">
      <alignment horizontal="right" vertical="center"/>
    </xf>
    <xf numFmtId="252" fontId="99" fillId="0" borderId="23">
      <alignment horizontal="right" vertical="center"/>
    </xf>
    <xf numFmtId="252" fontId="99" fillId="0" borderId="23">
      <alignment horizontal="right" vertical="center"/>
    </xf>
    <xf numFmtId="252" fontId="4" fillId="0" borderId="23">
      <alignment horizontal="right" vertical="center"/>
    </xf>
    <xf numFmtId="252" fontId="4" fillId="0" borderId="23">
      <alignment horizontal="right" vertical="center"/>
    </xf>
    <xf numFmtId="252" fontId="99" fillId="0" borderId="23">
      <alignment horizontal="right" vertical="center"/>
    </xf>
    <xf numFmtId="252" fontId="99" fillId="0" borderId="23">
      <alignment horizontal="right" vertical="center"/>
    </xf>
    <xf numFmtId="248" fontId="20" fillId="0" borderId="23">
      <alignment horizontal="right" vertical="center"/>
    </xf>
    <xf numFmtId="248" fontId="20" fillId="0" borderId="23">
      <alignment horizontal="right" vertical="center"/>
    </xf>
    <xf numFmtId="252" fontId="4" fillId="0" borderId="23">
      <alignment horizontal="right" vertical="center"/>
    </xf>
    <xf numFmtId="252" fontId="99" fillId="0" borderId="23">
      <alignment horizontal="right" vertical="center"/>
    </xf>
    <xf numFmtId="252" fontId="99" fillId="0" borderId="23">
      <alignment horizontal="right" vertical="center"/>
    </xf>
    <xf numFmtId="252" fontId="99" fillId="0" borderId="23">
      <alignment horizontal="right" vertical="center"/>
    </xf>
    <xf numFmtId="252" fontId="4" fillId="0" borderId="23">
      <alignment horizontal="right" vertical="center"/>
    </xf>
    <xf numFmtId="252" fontId="4" fillId="0" borderId="23">
      <alignment horizontal="right" vertical="center"/>
    </xf>
    <xf numFmtId="252" fontId="99" fillId="0" borderId="23">
      <alignment horizontal="right" vertical="center"/>
    </xf>
    <xf numFmtId="252" fontId="99"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1" fontId="13" fillId="0" borderId="23">
      <alignment horizontal="right" vertical="center"/>
    </xf>
    <xf numFmtId="250" fontId="4" fillId="0" borderId="23">
      <alignment horizontal="right" vertical="center"/>
    </xf>
    <xf numFmtId="250" fontId="4"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55" fontId="13" fillId="0" borderId="23">
      <alignment horizontal="right" vertical="center"/>
    </xf>
    <xf numFmtId="255" fontId="13" fillId="0" borderId="23">
      <alignment horizontal="right" vertical="center"/>
    </xf>
    <xf numFmtId="255" fontId="13" fillId="0" borderId="23">
      <alignment horizontal="right" vertical="center"/>
    </xf>
    <xf numFmtId="255" fontId="13" fillId="0" borderId="23">
      <alignment horizontal="right" vertical="center"/>
    </xf>
    <xf numFmtId="255" fontId="13" fillId="0" borderId="23">
      <alignment horizontal="right" vertical="center"/>
    </xf>
    <xf numFmtId="255" fontId="13"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6" fontId="58" fillId="0" borderId="23">
      <alignment horizontal="right" vertical="center"/>
    </xf>
    <xf numFmtId="246" fontId="58"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8" fontId="20" fillId="0" borderId="23">
      <alignment horizontal="right" vertical="center"/>
    </xf>
    <xf numFmtId="248" fontId="20"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47" fontId="50" fillId="0" borderId="23">
      <alignment horizontal="right" vertical="center"/>
    </xf>
    <xf numFmtId="253" fontId="131" fillId="2" borderId="24" applyFont="0" applyFill="0" applyBorder="0"/>
    <xf numFmtId="253" fontId="131" fillId="2" borderId="24" applyFont="0" applyFill="0" applyBorder="0"/>
    <xf numFmtId="239" fontId="13" fillId="0" borderId="23">
      <alignment horizontal="right" vertical="center"/>
    </xf>
    <xf numFmtId="239" fontId="13" fillId="0" borderId="23">
      <alignment horizontal="right" vertical="center"/>
    </xf>
    <xf numFmtId="239" fontId="13" fillId="0" borderId="23">
      <alignment horizontal="right" vertical="center"/>
    </xf>
    <xf numFmtId="239" fontId="13" fillId="0" borderId="23">
      <alignment horizontal="right" vertical="center"/>
    </xf>
    <xf numFmtId="239" fontId="13" fillId="0" borderId="23">
      <alignment horizontal="right" vertical="center"/>
    </xf>
    <xf numFmtId="239" fontId="13"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36" fontId="130"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4" fontId="13" fillId="0" borderId="23">
      <alignment horizontal="right" vertical="center"/>
    </xf>
    <xf numFmtId="253" fontId="131" fillId="2" borderId="24" applyFont="0" applyFill="0" applyBorder="0"/>
    <xf numFmtId="253" fontId="131" fillId="2" borderId="24" applyFont="0" applyFill="0" applyBorder="0"/>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46" fontId="58" fillId="0" borderId="23">
      <alignment horizontal="right" vertical="center"/>
    </xf>
    <xf numFmtId="256" fontId="132" fillId="0" borderId="23">
      <alignment horizontal="right" vertical="center"/>
    </xf>
    <xf numFmtId="256" fontId="132" fillId="0" borderId="23">
      <alignment horizontal="right" vertical="center"/>
    </xf>
    <xf numFmtId="246" fontId="58" fillId="0" borderId="23">
      <alignment horizontal="right" vertical="center"/>
    </xf>
    <xf numFmtId="246" fontId="58" fillId="0" borderId="23">
      <alignment horizontal="right" vertical="center"/>
    </xf>
    <xf numFmtId="256" fontId="132" fillId="0" borderId="23">
      <alignment horizontal="right" vertical="center"/>
    </xf>
    <xf numFmtId="256" fontId="132" fillId="0" borderId="23">
      <alignment horizontal="right" vertical="center"/>
    </xf>
    <xf numFmtId="256" fontId="132" fillId="0" borderId="23">
      <alignment horizontal="right" vertical="center"/>
    </xf>
    <xf numFmtId="256" fontId="132" fillId="0" borderId="23">
      <alignment horizontal="right" vertical="center"/>
    </xf>
    <xf numFmtId="256" fontId="132" fillId="0" borderId="23">
      <alignment horizontal="right" vertical="center"/>
    </xf>
    <xf numFmtId="256" fontId="132" fillId="0" borderId="23">
      <alignment horizontal="right" vertical="center"/>
    </xf>
    <xf numFmtId="256" fontId="132" fillId="0" borderId="23">
      <alignment horizontal="right" vertical="center"/>
    </xf>
    <xf numFmtId="256" fontId="132" fillId="0" borderId="23">
      <alignment horizontal="right" vertical="center"/>
    </xf>
    <xf numFmtId="256" fontId="132" fillId="0" borderId="23">
      <alignment horizontal="right" vertical="center"/>
    </xf>
    <xf numFmtId="256" fontId="132" fillId="0" borderId="23">
      <alignment horizontal="right" vertical="center"/>
    </xf>
    <xf numFmtId="256" fontId="132" fillId="0" borderId="23">
      <alignment horizontal="right" vertical="center"/>
    </xf>
    <xf numFmtId="256" fontId="132" fillId="0" borderId="23">
      <alignment horizontal="right" vertical="center"/>
    </xf>
    <xf numFmtId="256" fontId="132" fillId="0" borderId="23">
      <alignment horizontal="right" vertical="center"/>
    </xf>
    <xf numFmtId="256" fontId="132" fillId="0" borderId="23">
      <alignment horizontal="right" vertical="center"/>
    </xf>
    <xf numFmtId="256" fontId="132" fillId="0" borderId="23">
      <alignment horizontal="right" vertical="center"/>
    </xf>
    <xf numFmtId="256" fontId="132" fillId="0" borderId="23">
      <alignment horizontal="right" vertical="center"/>
    </xf>
    <xf numFmtId="256" fontId="132" fillId="0" borderId="23">
      <alignment horizontal="right" vertical="center"/>
    </xf>
    <xf numFmtId="256" fontId="132" fillId="0" borderId="23">
      <alignment horizontal="right" vertical="center"/>
    </xf>
    <xf numFmtId="248" fontId="20" fillId="0" borderId="23">
      <alignment horizontal="right" vertical="center"/>
    </xf>
    <xf numFmtId="248" fontId="20" fillId="0" borderId="23">
      <alignment horizontal="right" vertical="center"/>
    </xf>
    <xf numFmtId="246" fontId="58" fillId="0" borderId="23">
      <alignment horizontal="right" vertical="center"/>
    </xf>
    <xf numFmtId="246" fontId="58" fillId="0" borderId="23">
      <alignment horizontal="right" vertical="center"/>
    </xf>
    <xf numFmtId="49" fontId="29" fillId="0" borderId="0" applyFill="0" applyBorder="0" applyAlignment="0"/>
    <xf numFmtId="0" fontId="4" fillId="0" borderId="0" applyFill="0" applyBorder="0" applyAlignment="0"/>
    <xf numFmtId="255" fontId="4" fillId="0" borderId="0" applyFill="0" applyBorder="0" applyAlignment="0"/>
    <xf numFmtId="168" fontId="58" fillId="0" borderId="23">
      <alignment horizontal="center"/>
    </xf>
    <xf numFmtId="168" fontId="58" fillId="0" borderId="23">
      <alignment horizontal="center"/>
    </xf>
    <xf numFmtId="257" fontId="133" fillId="0" borderId="0" applyNumberFormat="0" applyFont="0" applyFill="0" applyBorder="0" applyAlignment="0">
      <alignment horizontal="centerContinuous"/>
    </xf>
    <xf numFmtId="0" fontId="134" fillId="0" borderId="25"/>
    <xf numFmtId="0" fontId="58" fillId="0" borderId="0" applyNumberFormat="0" applyFill="0" applyBorder="0" applyAlignment="0" applyProtection="0"/>
    <xf numFmtId="0" fontId="4" fillId="0" borderId="0" applyNumberFormat="0" applyFill="0" applyBorder="0" applyAlignment="0" applyProtection="0"/>
    <xf numFmtId="0" fontId="111" fillId="0" borderId="0" applyNumberFormat="0" applyFill="0" applyBorder="0" applyAlignment="0" applyProtection="0"/>
    <xf numFmtId="0" fontId="38" fillId="0" borderId="7" applyNumberFormat="0" applyBorder="0" applyAlignment="0"/>
    <xf numFmtId="0" fontId="135" fillId="0" borderId="5" applyNumberFormat="0" applyBorder="0" applyAlignment="0">
      <alignment horizontal="center"/>
    </xf>
    <xf numFmtId="0" fontId="135" fillId="0" borderId="5" applyNumberFormat="0" applyBorder="0" applyAlignment="0">
      <alignment horizontal="center"/>
    </xf>
    <xf numFmtId="3" fontId="136" fillId="0" borderId="6" applyNumberFormat="0" applyBorder="0" applyAlignment="0"/>
    <xf numFmtId="0" fontId="137" fillId="0" borderId="7">
      <alignment horizontal="center" vertical="center" wrapText="1"/>
    </xf>
    <xf numFmtId="0" fontId="138" fillId="0" borderId="0">
      <alignment horizontal="center"/>
    </xf>
    <xf numFmtId="40" fontId="82" fillId="0" borderId="0"/>
    <xf numFmtId="3" fontId="139" fillId="0" borderId="0" applyNumberFormat="0" applyFill="0" applyBorder="0" applyAlignment="0" applyProtection="0">
      <alignment horizontal="center" wrapText="1"/>
    </xf>
    <xf numFmtId="0" fontId="140" fillId="0" borderId="2" applyBorder="0" applyAlignment="0">
      <alignment horizontal="center" vertical="center"/>
    </xf>
    <xf numFmtId="0" fontId="140" fillId="0" borderId="2" applyBorder="0" applyAlignment="0">
      <alignment horizontal="center" vertical="center"/>
    </xf>
    <xf numFmtId="0" fontId="141" fillId="0" borderId="0" applyNumberFormat="0" applyFill="0" applyBorder="0" applyAlignment="0" applyProtection="0">
      <alignment horizontal="centerContinuous"/>
    </xf>
    <xf numFmtId="0" fontId="83" fillId="0" borderId="26" applyNumberFormat="0" applyFill="0" applyBorder="0" applyAlignment="0" applyProtection="0">
      <alignment horizontal="center" vertical="center" wrapText="1"/>
    </xf>
    <xf numFmtId="3" fontId="142" fillId="0" borderId="3" applyNumberFormat="0" applyAlignment="0">
      <alignment horizontal="center" vertical="center"/>
    </xf>
    <xf numFmtId="3" fontId="143" fillId="0" borderId="7" applyNumberFormat="0" applyAlignment="0">
      <alignment horizontal="left" wrapText="1"/>
    </xf>
    <xf numFmtId="0" fontId="144" fillId="0" borderId="27" applyNumberFormat="0" applyBorder="0" applyAlignment="0">
      <alignment vertical="center"/>
    </xf>
    <xf numFmtId="0" fontId="145" fillId="0" borderId="28" applyNumberFormat="0" applyAlignment="0">
      <alignment horizontal="center"/>
    </xf>
    <xf numFmtId="0" fontId="146" fillId="0" borderId="29">
      <alignment horizontal="center"/>
    </xf>
    <xf numFmtId="171" fontId="4" fillId="0" borderId="0" applyFont="0" applyFill="0" applyBorder="0" applyAlignment="0" applyProtection="0"/>
    <xf numFmtId="258" fontId="4" fillId="0" borderId="0" applyFont="0" applyFill="0" applyBorder="0" applyAlignment="0" applyProtection="0"/>
    <xf numFmtId="230" fontId="92" fillId="0" borderId="0" applyFont="0" applyFill="0" applyBorder="0" applyAlignment="0" applyProtection="0"/>
    <xf numFmtId="174" fontId="4" fillId="0" borderId="0" applyFont="0" applyFill="0" applyBorder="0" applyAlignment="0" applyProtection="0"/>
    <xf numFmtId="259" fontId="4" fillId="0" borderId="0" applyFont="0" applyFill="0" applyBorder="0" applyAlignment="0" applyProtection="0"/>
    <xf numFmtId="0" fontId="87" fillId="0" borderId="30">
      <alignment horizontal="center"/>
    </xf>
    <xf numFmtId="0" fontId="87" fillId="0" borderId="30">
      <alignment horizontal="center"/>
    </xf>
    <xf numFmtId="255" fontId="58" fillId="0" borderId="0"/>
    <xf numFmtId="260" fontId="58" fillId="0" borderId="1"/>
    <xf numFmtId="260" fontId="58" fillId="0" borderId="1"/>
    <xf numFmtId="0" fontId="147" fillId="0" borderId="0"/>
    <xf numFmtId="3" fontId="58" fillId="0" borderId="0" applyNumberFormat="0" applyBorder="0" applyAlignment="0" applyProtection="0">
      <alignment horizontal="centerContinuous"/>
      <protection locked="0"/>
    </xf>
    <xf numFmtId="3" fontId="148" fillId="0" borderId="0">
      <protection locked="0"/>
    </xf>
    <xf numFmtId="0" fontId="147" fillId="0" borderId="0"/>
    <xf numFmtId="5" fontId="149" fillId="22" borderId="2">
      <alignment vertical="top"/>
    </xf>
    <xf numFmtId="5" fontId="149" fillId="22" borderId="2">
      <alignment vertical="top"/>
    </xf>
    <xf numFmtId="0" fontId="150" fillId="23" borderId="1">
      <alignment horizontal="left" vertical="center"/>
    </xf>
    <xf numFmtId="0" fontId="150" fillId="23" borderId="1">
      <alignment horizontal="left" vertical="center"/>
    </xf>
    <xf numFmtId="6" fontId="151" fillId="24" borderId="2"/>
    <xf numFmtId="6" fontId="151" fillId="24" borderId="2"/>
    <xf numFmtId="5" fontId="89" fillId="0" borderId="2">
      <alignment horizontal="left" vertical="top"/>
    </xf>
    <xf numFmtId="5" fontId="89" fillId="0" borderId="2">
      <alignment horizontal="left" vertical="top"/>
    </xf>
    <xf numFmtId="0" fontId="152" fillId="25" borderId="0">
      <alignment horizontal="left" vertical="center"/>
    </xf>
    <xf numFmtId="5" fontId="19" fillId="0" borderId="3">
      <alignment horizontal="left" vertical="top"/>
    </xf>
    <xf numFmtId="0" fontId="153" fillId="0" borderId="3">
      <alignment horizontal="left" vertical="center"/>
    </xf>
    <xf numFmtId="0" fontId="4" fillId="0" borderId="0" applyFont="0" applyFill="0" applyBorder="0" applyAlignment="0" applyProtection="0"/>
    <xf numFmtId="0" fontId="4" fillId="0" borderId="0" applyFont="0" applyFill="0" applyBorder="0" applyAlignment="0" applyProtection="0"/>
    <xf numFmtId="42" fontId="16" fillId="0" borderId="0" applyFont="0" applyFill="0" applyBorder="0" applyAlignment="0" applyProtection="0"/>
    <xf numFmtId="261" fontId="4" fillId="0" borderId="0" applyFont="0" applyFill="0" applyBorder="0" applyAlignment="0" applyProtection="0"/>
    <xf numFmtId="42" fontId="77" fillId="0" borderId="0" applyFont="0" applyFill="0" applyBorder="0" applyAlignment="0" applyProtection="0"/>
    <xf numFmtId="44" fontId="77" fillId="0" borderId="0" applyFont="0" applyFill="0" applyBorder="0" applyAlignment="0" applyProtection="0"/>
    <xf numFmtId="0" fontId="154" fillId="0" borderId="0" applyNumberFormat="0" applyFont="0" applyFill="0" applyBorder="0" applyProtection="0">
      <alignment horizontal="center" vertical="center" wrapText="1"/>
    </xf>
    <xf numFmtId="0" fontId="4" fillId="0" borderId="0" applyFont="0" applyFill="0" applyBorder="0" applyAlignment="0" applyProtection="0"/>
    <xf numFmtId="0" fontId="4" fillId="0" borderId="0" applyFont="0" applyFill="0" applyBorder="0" applyAlignment="0" applyProtection="0"/>
    <xf numFmtId="0" fontId="155" fillId="0" borderId="0" applyNumberFormat="0" applyFill="0" applyBorder="0" applyAlignment="0" applyProtection="0"/>
    <xf numFmtId="0" fontId="50" fillId="0" borderId="31" applyFont="0" applyBorder="0" applyAlignment="0">
      <alignment horizontal="center"/>
    </xf>
    <xf numFmtId="0" fontId="50" fillId="0" borderId="31" applyFont="0" applyBorder="0" applyAlignment="0">
      <alignment horizontal="center"/>
    </xf>
    <xf numFmtId="171" fontId="13" fillId="0" borderId="0" applyFont="0" applyFill="0" applyBorder="0" applyAlignment="0" applyProtection="0"/>
    <xf numFmtId="42" fontId="156" fillId="0" borderId="0" applyFont="0" applyFill="0" applyBorder="0" applyAlignment="0" applyProtection="0"/>
    <xf numFmtId="44" fontId="156" fillId="0" borderId="0" applyFont="0" applyFill="0" applyBorder="0" applyAlignment="0" applyProtection="0"/>
    <xf numFmtId="0" fontId="156" fillId="0" borderId="0"/>
    <xf numFmtId="0" fontId="157" fillId="0" borderId="0" applyFont="0" applyFill="0" applyBorder="0" applyAlignment="0" applyProtection="0"/>
    <xf numFmtId="0" fontId="157" fillId="0" borderId="0" applyFont="0" applyFill="0" applyBorder="0" applyAlignment="0" applyProtection="0"/>
    <xf numFmtId="0" fontId="68" fillId="0" borderId="0">
      <alignment vertical="center"/>
    </xf>
    <xf numFmtId="40" fontId="158" fillId="0" borderId="0" applyFont="0" applyFill="0" applyBorder="0" applyAlignment="0" applyProtection="0"/>
    <xf numFmtId="38" fontId="158" fillId="0" borderId="0" applyFont="0" applyFill="0" applyBorder="0" applyAlignment="0" applyProtection="0"/>
    <xf numFmtId="0" fontId="158" fillId="0" borderId="0" applyFont="0" applyFill="0" applyBorder="0" applyAlignment="0" applyProtection="0"/>
    <xf numFmtId="0" fontId="158" fillId="0" borderId="0" applyFont="0" applyFill="0" applyBorder="0" applyAlignment="0" applyProtection="0"/>
    <xf numFmtId="9" fontId="159" fillId="0" borderId="0" applyBorder="0" applyAlignment="0" applyProtection="0"/>
    <xf numFmtId="0" fontId="160" fillId="0" borderId="0"/>
    <xf numFmtId="0" fontId="161" fillId="0" borderId="12"/>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03" fillId="0" borderId="0" applyFont="0" applyFill="0" applyBorder="0" applyAlignment="0" applyProtection="0"/>
    <xf numFmtId="0" fontId="103" fillId="0" borderId="0" applyFont="0" applyFill="0" applyBorder="0" applyAlignment="0" applyProtection="0"/>
    <xf numFmtId="174" fontId="4" fillId="0" borderId="0" applyFont="0" applyFill="0" applyBorder="0" applyAlignment="0" applyProtection="0"/>
    <xf numFmtId="206" fontId="4" fillId="0" borderId="0" applyFont="0" applyFill="0" applyBorder="0" applyAlignment="0" applyProtection="0"/>
    <xf numFmtId="0" fontId="103" fillId="0" borderId="0"/>
    <xf numFmtId="0" fontId="162" fillId="0" borderId="0"/>
    <xf numFmtId="0" fontId="75" fillId="0" borderId="0"/>
    <xf numFmtId="171" fontId="67" fillId="0" borderId="0" applyFont="0" applyFill="0" applyBorder="0" applyAlignment="0" applyProtection="0"/>
    <xf numFmtId="172" fontId="67"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4" fillId="0" borderId="0"/>
    <xf numFmtId="174" fontId="67" fillId="0" borderId="0" applyFont="0" applyFill="0" applyBorder="0" applyAlignment="0" applyProtection="0"/>
    <xf numFmtId="6" fontId="25" fillId="0" borderId="0" applyFont="0" applyFill="0" applyBorder="0" applyAlignment="0" applyProtection="0"/>
    <xf numFmtId="206" fontId="67"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0" fontId="164" fillId="0" borderId="0"/>
    <xf numFmtId="43" fontId="164" fillId="0" borderId="0" applyFont="0" applyFill="0" applyBorder="0" applyAlignment="0" applyProtection="0"/>
    <xf numFmtId="0" fontId="2" fillId="0" borderId="0"/>
    <xf numFmtId="0" fontId="1" fillId="0" borderId="0"/>
    <xf numFmtId="252" fontId="1" fillId="0" borderId="0" applyFont="0" applyFill="0" applyBorder="0" applyAlignment="0" applyProtection="0"/>
  </cellStyleXfs>
  <cellXfs count="229">
    <xf numFmtId="0" fontId="0" fillId="0" borderId="0" xfId="0"/>
    <xf numFmtId="166" fontId="10" fillId="0" borderId="7" xfId="1" applyNumberFormat="1" applyFont="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Border="1" applyAlignment="1">
      <alignment horizontal="left" vertical="center" wrapText="1"/>
    </xf>
    <xf numFmtId="1" fontId="8" fillId="0" borderId="0" xfId="3" applyNumberFormat="1" applyFont="1" applyFill="1" applyAlignment="1">
      <alignment horizontal="center" vertical="center"/>
    </xf>
    <xf numFmtId="1" fontId="8" fillId="0" borderId="0" xfId="3" applyNumberFormat="1" applyFont="1" applyFill="1" applyAlignment="1">
      <alignment vertical="center"/>
    </xf>
    <xf numFmtId="3" fontId="8" fillId="0" borderId="0" xfId="3" applyNumberFormat="1" applyFont="1" applyFill="1" applyBorder="1" applyAlignment="1">
      <alignment vertical="center" wrapText="1"/>
    </xf>
    <xf numFmtId="1" fontId="8" fillId="0" borderId="0" xfId="3" applyNumberFormat="1" applyFont="1" applyFill="1" applyAlignment="1">
      <alignment horizontal="right" vertical="center"/>
    </xf>
    <xf numFmtId="1" fontId="8" fillId="0" borderId="0" xfId="3" applyNumberFormat="1" applyFont="1" applyFill="1" applyAlignment="1">
      <alignment vertical="center" wrapText="1"/>
    </xf>
    <xf numFmtId="1" fontId="8" fillId="0" borderId="0" xfId="3" applyNumberFormat="1" applyFont="1" applyFill="1" applyAlignment="1">
      <alignment horizontal="center" vertical="center" wrapText="1"/>
    </xf>
    <xf numFmtId="0" fontId="165" fillId="0" borderId="0" xfId="0" applyFont="1"/>
    <xf numFmtId="0" fontId="82" fillId="0" borderId="0" xfId="0" applyFont="1"/>
    <xf numFmtId="0" fontId="166" fillId="0" borderId="0" xfId="0" applyFont="1"/>
    <xf numFmtId="0" fontId="10" fillId="0" borderId="8" xfId="0" applyFont="1" applyBorder="1" applyAlignment="1">
      <alignment horizontal="center" vertical="center" wrapText="1"/>
    </xf>
    <xf numFmtId="0" fontId="10" fillId="0" borderId="8" xfId="0" applyFont="1" applyBorder="1" applyAlignment="1">
      <alignment horizontal="left"/>
    </xf>
    <xf numFmtId="0" fontId="10" fillId="0" borderId="8" xfId="0" applyFont="1" applyBorder="1"/>
    <xf numFmtId="164" fontId="10" fillId="0" borderId="8" xfId="0" applyNumberFormat="1" applyFont="1" applyBorder="1"/>
    <xf numFmtId="165" fontId="10" fillId="0" borderId="8" xfId="0" applyNumberFormat="1" applyFont="1" applyBorder="1"/>
    <xf numFmtId="0" fontId="165" fillId="0" borderId="0" xfId="0" applyFont="1" applyAlignment="1">
      <alignment horizontal="left"/>
    </xf>
    <xf numFmtId="164" fontId="165" fillId="0" borderId="0" xfId="0" applyNumberFormat="1" applyFont="1"/>
    <xf numFmtId="165" fontId="165" fillId="0" borderId="0" xfId="0" applyNumberFormat="1" applyFont="1"/>
    <xf numFmtId="0" fontId="165" fillId="0" borderId="0" xfId="0" applyFont="1" applyFill="1"/>
    <xf numFmtId="166" fontId="8" fillId="0" borderId="7" xfId="1"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166" fontId="10" fillId="0" borderId="7" xfId="1" applyNumberFormat="1" applyFont="1" applyFill="1" applyBorder="1" applyAlignment="1">
      <alignment horizontal="center" vertical="center" wrapText="1"/>
    </xf>
    <xf numFmtId="0" fontId="82" fillId="0" borderId="0" xfId="0" applyFont="1" applyFill="1"/>
    <xf numFmtId="166" fontId="168" fillId="0" borderId="7" xfId="1" applyNumberFormat="1" applyFont="1" applyFill="1" applyBorder="1" applyAlignment="1">
      <alignment horizontal="center" vertical="center" wrapText="1"/>
    </xf>
    <xf numFmtId="3" fontId="8" fillId="0" borderId="0" xfId="3" applyNumberFormat="1" applyFont="1" applyBorder="1" applyAlignment="1">
      <alignment horizontal="center" vertical="center" wrapText="1"/>
    </xf>
    <xf numFmtId="3" fontId="9" fillId="0" borderId="0" xfId="3" applyNumberFormat="1" applyFont="1" applyBorder="1" applyAlignment="1">
      <alignment horizontal="center" vertical="center" wrapText="1"/>
    </xf>
    <xf numFmtId="0" fontId="169" fillId="0" borderId="7" xfId="0" applyFont="1" applyBorder="1" applyAlignment="1">
      <alignment horizontal="center" vertical="center" wrapText="1"/>
    </xf>
    <xf numFmtId="0" fontId="169" fillId="0" borderId="7" xfId="0" applyFont="1" applyBorder="1" applyAlignment="1">
      <alignment horizontal="left" vertical="center" wrapText="1"/>
    </xf>
    <xf numFmtId="166" fontId="169" fillId="0" borderId="7" xfId="1" applyNumberFormat="1" applyFont="1" applyBorder="1" applyAlignment="1">
      <alignment horizontal="center" vertical="center" wrapText="1"/>
    </xf>
    <xf numFmtId="49" fontId="9" fillId="0" borderId="1" xfId="3" applyNumberFormat="1" applyFont="1" applyBorder="1" applyAlignment="1">
      <alignment horizontal="center" vertical="center" wrapText="1"/>
    </xf>
    <xf numFmtId="3" fontId="9" fillId="0" borderId="1" xfId="3" applyNumberFormat="1" applyFont="1" applyBorder="1" applyAlignment="1">
      <alignment horizontal="center" vertical="center" wrapText="1"/>
    </xf>
    <xf numFmtId="3" fontId="9" fillId="0" borderId="1" xfId="3" applyNumberFormat="1" applyFont="1" applyFill="1" applyBorder="1" applyAlignment="1">
      <alignment horizontal="center" vertical="center" wrapText="1"/>
    </xf>
    <xf numFmtId="166" fontId="171" fillId="0" borderId="1" xfId="1" applyNumberFormat="1" applyFont="1" applyBorder="1" applyAlignment="1">
      <alignment horizontal="center" vertical="center" wrapText="1"/>
    </xf>
    <xf numFmtId="0" fontId="172" fillId="0" borderId="7" xfId="0" applyFont="1" applyBorder="1" applyAlignment="1">
      <alignment horizontal="left" vertical="center" wrapText="1"/>
    </xf>
    <xf numFmtId="166" fontId="172" fillId="0" borderId="7" xfId="1" applyNumberFormat="1" applyFont="1" applyBorder="1" applyAlignment="1">
      <alignment horizontal="center" vertical="center" wrapText="1"/>
    </xf>
    <xf numFmtId="0" fontId="167" fillId="0" borderId="0" xfId="0" applyFont="1"/>
    <xf numFmtId="0" fontId="172" fillId="0" borderId="7" xfId="0" applyFont="1" applyFill="1" applyBorder="1" applyAlignment="1">
      <alignment horizontal="left" vertical="center" wrapText="1"/>
    </xf>
    <xf numFmtId="166" fontId="172" fillId="0" borderId="7" xfId="1" applyNumberFormat="1" applyFont="1" applyFill="1" applyBorder="1" applyAlignment="1">
      <alignment horizontal="center" vertical="center" wrapText="1"/>
    </xf>
    <xf numFmtId="0" fontId="170" fillId="0" borderId="0" xfId="2321" applyFont="1" applyAlignment="1">
      <alignment vertical="center" wrapText="1"/>
    </xf>
    <xf numFmtId="0" fontId="173" fillId="0" borderId="0" xfId="2321" applyFont="1"/>
    <xf numFmtId="0" fontId="171" fillId="0" borderId="0" xfId="2321" applyFont="1" applyAlignment="1">
      <alignment vertical="center" wrapText="1"/>
    </xf>
    <xf numFmtId="0" fontId="170" fillId="0" borderId="0" xfId="2321" applyFont="1" applyBorder="1" applyAlignment="1">
      <alignment vertical="center" wrapText="1"/>
    </xf>
    <xf numFmtId="0" fontId="170" fillId="0" borderId="0" xfId="2321" applyFont="1" applyAlignment="1">
      <alignment horizontal="center" vertical="center" wrapText="1"/>
    </xf>
    <xf numFmtId="0" fontId="174" fillId="0" borderId="0" xfId="2321" applyFont="1" applyAlignment="1">
      <alignment vertical="center" wrapText="1"/>
    </xf>
    <xf numFmtId="0" fontId="170" fillId="0" borderId="5" xfId="2321" applyFont="1" applyBorder="1" applyAlignment="1">
      <alignment horizontal="center" vertical="center" wrapText="1"/>
    </xf>
    <xf numFmtId="0" fontId="171" fillId="0" borderId="5" xfId="2321" applyFont="1" applyBorder="1" applyAlignment="1">
      <alignment horizontal="center" vertical="center" wrapText="1"/>
    </xf>
    <xf numFmtId="0" fontId="171" fillId="0" borderId="7" xfId="2321" applyFont="1" applyBorder="1" applyAlignment="1">
      <alignment horizontal="center" vertical="center" wrapText="1"/>
    </xf>
    <xf numFmtId="0" fontId="171" fillId="0" borderId="7" xfId="2321" applyFont="1" applyBorder="1" applyAlignment="1">
      <alignment horizontal="left" vertical="center" wrapText="1"/>
    </xf>
    <xf numFmtId="0" fontId="175" fillId="0" borderId="7" xfId="2321" applyFont="1" applyBorder="1" applyAlignment="1">
      <alignment horizontal="left" vertical="center" wrapText="1"/>
    </xf>
    <xf numFmtId="0" fontId="170" fillId="0" borderId="7" xfId="2321" applyFont="1" applyBorder="1" applyAlignment="1">
      <alignment horizontal="center" vertical="center" wrapText="1"/>
    </xf>
    <xf numFmtId="49" fontId="170" fillId="0" borderId="7" xfId="2321" applyNumberFormat="1" applyFont="1" applyBorder="1" applyAlignment="1">
      <alignment vertical="center" wrapText="1"/>
    </xf>
    <xf numFmtId="0" fontId="170" fillId="0" borderId="7" xfId="2321" quotePrefix="1" applyFont="1" applyBorder="1" applyAlignment="1">
      <alignment horizontal="center" vertical="center" wrapText="1"/>
    </xf>
    <xf numFmtId="49" fontId="170" fillId="0" borderId="7" xfId="2321" quotePrefix="1" applyNumberFormat="1" applyFont="1" applyBorder="1" applyAlignment="1">
      <alignment vertical="center" wrapText="1"/>
    </xf>
    <xf numFmtId="0" fontId="170" fillId="0" borderId="8" xfId="2321" applyFont="1" applyBorder="1" applyAlignment="1">
      <alignment horizontal="center" vertical="center" wrapText="1"/>
    </xf>
    <xf numFmtId="0" fontId="170" fillId="0" borderId="8" xfId="2321" applyFont="1" applyBorder="1" applyAlignment="1">
      <alignment vertical="center" wrapText="1"/>
    </xf>
    <xf numFmtId="49" fontId="9" fillId="0" borderId="5" xfId="3" applyNumberFormat="1" applyFont="1" applyBorder="1" applyAlignment="1">
      <alignment horizontal="center" vertical="center" wrapText="1"/>
    </xf>
    <xf numFmtId="3" fontId="9" fillId="0" borderId="5" xfId="3" applyNumberFormat="1" applyFont="1" applyBorder="1" applyAlignment="1">
      <alignment horizontal="center" vertical="center" wrapText="1"/>
    </xf>
    <xf numFmtId="3" fontId="9" fillId="0" borderId="5" xfId="3" applyNumberFormat="1" applyFont="1" applyFill="1" applyBorder="1" applyAlignment="1">
      <alignment horizontal="center" vertical="center" wrapText="1"/>
    </xf>
    <xf numFmtId="49" fontId="9" fillId="0" borderId="7" xfId="3" applyNumberFormat="1" applyFont="1" applyBorder="1" applyAlignment="1">
      <alignment horizontal="center" vertical="center" wrapText="1"/>
    </xf>
    <xf numFmtId="3" fontId="9" fillId="0" borderId="7" xfId="3" applyNumberFormat="1" applyFont="1" applyBorder="1" applyAlignment="1">
      <alignment horizontal="center" vertical="center" wrapText="1"/>
    </xf>
    <xf numFmtId="3" fontId="9" fillId="0" borderId="7" xfId="3" applyNumberFormat="1" applyFont="1" applyFill="1" applyBorder="1" applyAlignment="1">
      <alignment horizontal="center" vertical="center" wrapText="1"/>
    </xf>
    <xf numFmtId="3" fontId="8" fillId="0" borderId="1" xfId="3" quotePrefix="1" applyNumberFormat="1" applyFont="1" applyFill="1" applyBorder="1" applyAlignment="1">
      <alignment horizontal="center" vertical="center" wrapText="1"/>
    </xf>
    <xf numFmtId="49" fontId="9" fillId="0" borderId="7" xfId="3" applyNumberFormat="1" applyFont="1" applyFill="1" applyBorder="1" applyAlignment="1">
      <alignment horizontal="center" vertical="center" wrapText="1"/>
    </xf>
    <xf numFmtId="1" fontId="9" fillId="0" borderId="7" xfId="3" applyNumberFormat="1" applyFont="1" applyFill="1" applyBorder="1" applyAlignment="1">
      <alignment horizontal="left" vertical="center" wrapText="1"/>
    </xf>
    <xf numFmtId="3" fontId="8" fillId="0" borderId="7" xfId="3" quotePrefix="1" applyNumberFormat="1" applyFont="1" applyFill="1" applyBorder="1" applyAlignment="1">
      <alignment horizontal="center" vertical="center" wrapText="1"/>
    </xf>
    <xf numFmtId="166" fontId="8" fillId="0" borderId="7" xfId="1" quotePrefix="1" applyNumberFormat="1" applyFont="1" applyFill="1" applyBorder="1" applyAlignment="1">
      <alignment horizontal="center" vertical="center" wrapText="1"/>
    </xf>
    <xf numFmtId="3" fontId="8" fillId="0" borderId="7" xfId="3" applyNumberFormat="1" applyFont="1" applyFill="1" applyBorder="1" applyAlignment="1">
      <alignment horizontal="center" vertical="center" wrapText="1"/>
    </xf>
    <xf numFmtId="166" fontId="8" fillId="0" borderId="7" xfId="1" applyNumberFormat="1" applyFont="1" applyBorder="1" applyAlignment="1">
      <alignment horizontal="center" vertical="center" wrapText="1"/>
    </xf>
    <xf numFmtId="1" fontId="14" fillId="0" borderId="0" xfId="3" applyNumberFormat="1" applyFont="1" applyFill="1" applyAlignment="1">
      <alignment vertical="center"/>
    </xf>
    <xf numFmtId="3" fontId="8" fillId="0" borderId="0" xfId="3" applyNumberFormat="1" applyFont="1" applyFill="1" applyBorder="1" applyAlignment="1">
      <alignment horizontal="center" vertical="center" wrapText="1"/>
    </xf>
    <xf numFmtId="3" fontId="9" fillId="0" borderId="5" xfId="3" quotePrefix="1" applyNumberFormat="1" applyFont="1" applyFill="1" applyBorder="1" applyAlignment="1">
      <alignment horizontal="center" vertical="center" wrapText="1"/>
    </xf>
    <xf numFmtId="3" fontId="9" fillId="0" borderId="5" xfId="3" applyNumberFormat="1" applyFont="1" applyFill="1" applyBorder="1" applyAlignment="1">
      <alignment horizontal="left" vertical="center" wrapText="1"/>
    </xf>
    <xf numFmtId="3" fontId="9" fillId="0" borderId="0" xfId="3" applyNumberFormat="1" applyFont="1" applyFill="1" applyBorder="1" applyAlignment="1">
      <alignment vertical="center" wrapText="1"/>
    </xf>
    <xf numFmtId="49" fontId="9" fillId="0" borderId="7" xfId="3" applyNumberFormat="1" applyFont="1" applyFill="1" applyBorder="1" applyAlignment="1">
      <alignment horizontal="center" vertical="center"/>
    </xf>
    <xf numFmtId="1" fontId="8" fillId="0" borderId="7" xfId="3" applyNumberFormat="1" applyFont="1" applyFill="1" applyBorder="1" applyAlignment="1">
      <alignment horizontal="right" vertical="center"/>
    </xf>
    <xf numFmtId="49" fontId="163" fillId="0" borderId="7" xfId="3" applyNumberFormat="1" applyFont="1" applyFill="1" applyBorder="1" applyAlignment="1">
      <alignment horizontal="center" vertical="center"/>
    </xf>
    <xf numFmtId="1" fontId="163" fillId="0" borderId="7" xfId="3" applyNumberFormat="1" applyFont="1" applyFill="1" applyBorder="1" applyAlignment="1">
      <alignment vertical="center" wrapText="1"/>
    </xf>
    <xf numFmtId="1" fontId="14" fillId="0" borderId="7" xfId="3" applyNumberFormat="1" applyFont="1" applyFill="1" applyBorder="1" applyAlignment="1">
      <alignment horizontal="center" vertical="center" wrapText="1"/>
    </xf>
    <xf numFmtId="1" fontId="14" fillId="0" borderId="7" xfId="3" applyNumberFormat="1" applyFont="1" applyFill="1" applyBorder="1" applyAlignment="1">
      <alignment horizontal="right" vertical="center"/>
    </xf>
    <xf numFmtId="1" fontId="163" fillId="0" borderId="7" xfId="3" applyNumberFormat="1" applyFont="1" applyFill="1" applyBorder="1" applyAlignment="1">
      <alignment horizontal="center" vertical="center" wrapText="1"/>
    </xf>
    <xf numFmtId="1" fontId="163" fillId="0" borderId="7" xfId="3" applyNumberFormat="1" applyFont="1" applyFill="1" applyBorder="1" applyAlignment="1">
      <alignment horizontal="right" vertical="center"/>
    </xf>
    <xf numFmtId="1" fontId="163" fillId="0" borderId="0" xfId="3" applyNumberFormat="1" applyFont="1" applyFill="1" applyAlignment="1">
      <alignment vertical="center"/>
    </xf>
    <xf numFmtId="1" fontId="10" fillId="0" borderId="0" xfId="3" applyNumberFormat="1" applyFont="1" applyFill="1" applyAlignment="1">
      <alignment vertical="center"/>
    </xf>
    <xf numFmtId="49" fontId="8" fillId="0" borderId="7" xfId="3" applyNumberFormat="1" applyFont="1" applyFill="1" applyBorder="1" applyAlignment="1">
      <alignment horizontal="center" vertical="center"/>
    </xf>
    <xf numFmtId="1" fontId="8" fillId="0" borderId="7" xfId="3" applyNumberFormat="1" applyFont="1" applyFill="1" applyBorder="1" applyAlignment="1">
      <alignment vertical="center" wrapText="1"/>
    </xf>
    <xf numFmtId="1" fontId="8" fillId="0" borderId="7" xfId="3" applyNumberFormat="1" applyFont="1" applyFill="1" applyBorder="1" applyAlignment="1">
      <alignment horizontal="center" vertical="center" wrapText="1"/>
    </xf>
    <xf numFmtId="14" fontId="8" fillId="0" borderId="7" xfId="1011" applyNumberFormat="1" applyFont="1" applyFill="1" applyBorder="1" applyAlignment="1">
      <alignment horizontal="center" vertical="center" wrapText="1"/>
    </xf>
    <xf numFmtId="166" fontId="8" fillId="0" borderId="7" xfId="1011" applyNumberFormat="1" applyFont="1" applyFill="1" applyBorder="1" applyAlignment="1">
      <alignment horizontal="left" vertical="center" wrapText="1"/>
    </xf>
    <xf numFmtId="1" fontId="8" fillId="0" borderId="7" xfId="3" quotePrefix="1" applyNumberFormat="1" applyFont="1" applyFill="1" applyBorder="1" applyAlignment="1">
      <alignment vertical="center" wrapText="1"/>
    </xf>
    <xf numFmtId="0" fontId="8" fillId="0" borderId="7" xfId="2321" applyFont="1" applyFill="1" applyBorder="1" applyAlignment="1">
      <alignment horizontal="left" vertical="center" wrapText="1"/>
    </xf>
    <xf numFmtId="0" fontId="8" fillId="0" borderId="7" xfId="2321" applyFont="1" applyFill="1" applyBorder="1" applyAlignment="1">
      <alignment horizontal="right" vertical="center" wrapText="1"/>
    </xf>
    <xf numFmtId="0" fontId="8" fillId="0" borderId="7" xfId="2321" applyFont="1" applyFill="1" applyBorder="1" applyAlignment="1">
      <alignment horizontal="center" vertical="center" wrapText="1"/>
    </xf>
    <xf numFmtId="14" fontId="8" fillId="0" borderId="7" xfId="3" quotePrefix="1" applyNumberFormat="1" applyFont="1" applyFill="1" applyBorder="1" applyAlignment="1">
      <alignment horizontal="center" vertical="center" wrapText="1"/>
    </xf>
    <xf numFmtId="166" fontId="8" fillId="0" borderId="7" xfId="1011" applyNumberFormat="1" applyFont="1" applyFill="1" applyBorder="1" applyAlignment="1">
      <alignment horizontal="center" vertical="center" wrapText="1"/>
    </xf>
    <xf numFmtId="1" fontId="8" fillId="0" borderId="7" xfId="3" applyNumberFormat="1" applyFont="1" applyFill="1" applyBorder="1" applyAlignment="1">
      <alignment horizontal="left" vertical="center" wrapText="1"/>
    </xf>
    <xf numFmtId="166" fontId="8" fillId="0" borderId="7" xfId="1011" applyNumberFormat="1" applyFont="1" applyFill="1" applyBorder="1" applyAlignment="1">
      <alignment vertical="center" wrapText="1"/>
    </xf>
    <xf numFmtId="166" fontId="8" fillId="0" borderId="7" xfId="1011" applyNumberFormat="1" applyFont="1" applyFill="1" applyBorder="1" applyAlignment="1">
      <alignment horizontal="right" vertical="center" wrapText="1"/>
    </xf>
    <xf numFmtId="166" fontId="8" fillId="0" borderId="0" xfId="1011" applyNumberFormat="1" applyFont="1" applyFill="1" applyAlignment="1">
      <alignment vertical="center" wrapText="1"/>
    </xf>
    <xf numFmtId="1" fontId="172" fillId="0" borderId="0" xfId="3" applyNumberFormat="1" applyFont="1" applyFill="1" applyAlignment="1">
      <alignment vertical="center"/>
    </xf>
    <xf numFmtId="1" fontId="176" fillId="0" borderId="0" xfId="3" applyNumberFormat="1" applyFont="1" applyFill="1" applyAlignment="1">
      <alignment vertical="center"/>
    </xf>
    <xf numFmtId="166" fontId="163" fillId="0" borderId="7" xfId="1011" applyNumberFormat="1" applyFont="1" applyFill="1" applyBorder="1" applyAlignment="1">
      <alignment horizontal="center" vertical="center" wrapText="1"/>
    </xf>
    <xf numFmtId="3" fontId="8" fillId="0" borderId="7" xfId="3" quotePrefix="1" applyNumberFormat="1" applyFont="1" applyFill="1" applyBorder="1" applyAlignment="1">
      <alignment vertical="center" wrapText="1"/>
    </xf>
    <xf numFmtId="3" fontId="8" fillId="0" borderId="0" xfId="3" applyNumberFormat="1" applyFont="1" applyFill="1" applyAlignment="1">
      <alignment vertical="center"/>
    </xf>
    <xf numFmtId="1" fontId="9" fillId="0" borderId="7" xfId="3" applyNumberFormat="1" applyFont="1" applyFill="1" applyBorder="1" applyAlignment="1">
      <alignment vertical="center" wrapText="1"/>
    </xf>
    <xf numFmtId="1" fontId="9" fillId="0" borderId="7" xfId="3" applyNumberFormat="1" applyFont="1" applyFill="1" applyBorder="1" applyAlignment="1">
      <alignment horizontal="center" vertical="center" wrapText="1"/>
    </xf>
    <xf numFmtId="1" fontId="9" fillId="0" borderId="7" xfId="3" applyNumberFormat="1" applyFont="1" applyFill="1" applyBorder="1" applyAlignment="1">
      <alignment horizontal="right" vertical="center"/>
    </xf>
    <xf numFmtId="1" fontId="9" fillId="0" borderId="0" xfId="3" applyNumberFormat="1" applyFont="1" applyFill="1" applyAlignment="1">
      <alignment vertical="center"/>
    </xf>
    <xf numFmtId="3" fontId="9" fillId="0" borderId="8" xfId="3" quotePrefix="1" applyNumberFormat="1" applyFont="1" applyFill="1" applyBorder="1" applyAlignment="1">
      <alignment horizontal="center" vertical="center" wrapText="1"/>
    </xf>
    <xf numFmtId="3" fontId="9" fillId="0" borderId="8" xfId="3" applyNumberFormat="1" applyFont="1" applyFill="1" applyBorder="1" applyAlignment="1">
      <alignment horizontal="center" vertical="center" wrapText="1"/>
    </xf>
    <xf numFmtId="166" fontId="9" fillId="0" borderId="5" xfId="1" quotePrefix="1" applyNumberFormat="1" applyFont="1" applyFill="1" applyBorder="1" applyAlignment="1">
      <alignment horizontal="center" vertical="center" wrapText="1"/>
    </xf>
    <xf numFmtId="166" fontId="8" fillId="0" borderId="7" xfId="1" applyNumberFormat="1" applyFont="1" applyFill="1" applyBorder="1" applyAlignment="1">
      <alignment vertical="center"/>
    </xf>
    <xf numFmtId="166" fontId="8" fillId="0" borderId="7" xfId="1" applyNumberFormat="1" applyFont="1" applyFill="1" applyBorder="1" applyAlignment="1">
      <alignment horizontal="right" vertical="center"/>
    </xf>
    <xf numFmtId="166" fontId="163" fillId="0" borderId="7" xfId="1" applyNumberFormat="1" applyFont="1" applyFill="1" applyBorder="1" applyAlignment="1">
      <alignment horizontal="right" vertical="center"/>
    </xf>
    <xf numFmtId="166" fontId="8" fillId="0" borderId="7" xfId="1" quotePrefix="1" applyNumberFormat="1" applyFont="1" applyFill="1" applyBorder="1" applyAlignment="1">
      <alignment horizontal="right" vertical="center" wrapText="1"/>
    </xf>
    <xf numFmtId="166" fontId="14" fillId="0" borderId="7" xfId="1" applyNumberFormat="1" applyFont="1" applyFill="1" applyBorder="1" applyAlignment="1">
      <alignment horizontal="right" vertical="center"/>
    </xf>
    <xf numFmtId="166" fontId="8" fillId="0" borderId="7" xfId="1" applyNumberFormat="1" applyFont="1" applyFill="1" applyBorder="1" applyAlignment="1">
      <alignment horizontal="center" vertical="center"/>
    </xf>
    <xf numFmtId="166" fontId="8" fillId="0" borderId="7" xfId="1" applyNumberFormat="1" applyFont="1" applyFill="1" applyBorder="1" applyAlignment="1">
      <alignment horizontal="right" vertical="center" wrapText="1"/>
    </xf>
    <xf numFmtId="166" fontId="9" fillId="0" borderId="7" xfId="1" applyNumberFormat="1" applyFont="1" applyFill="1" applyBorder="1" applyAlignment="1">
      <alignment horizontal="right" vertical="center"/>
    </xf>
    <xf numFmtId="166" fontId="9" fillId="0" borderId="8" xfId="1" quotePrefix="1" applyNumberFormat="1" applyFont="1" applyFill="1" applyBorder="1" applyAlignment="1">
      <alignment horizontal="center" vertical="center" wrapText="1"/>
    </xf>
    <xf numFmtId="166" fontId="9" fillId="0" borderId="1" xfId="1" quotePrefix="1" applyNumberFormat="1" applyFont="1" applyFill="1" applyBorder="1" applyAlignment="1">
      <alignment horizontal="center" vertical="center" wrapText="1"/>
    </xf>
    <xf numFmtId="166" fontId="171" fillId="0" borderId="5" xfId="1" applyNumberFormat="1" applyFont="1" applyBorder="1" applyAlignment="1">
      <alignment horizontal="center" vertical="center" wrapText="1"/>
    </xf>
    <xf numFmtId="166" fontId="170" fillId="0" borderId="5" xfId="1" applyNumberFormat="1" applyFont="1" applyBorder="1" applyAlignment="1">
      <alignment vertical="center" wrapText="1"/>
    </xf>
    <xf numFmtId="166" fontId="171" fillId="0" borderId="7" xfId="1" applyNumberFormat="1" applyFont="1" applyBorder="1" applyAlignment="1">
      <alignment horizontal="left" vertical="center" wrapText="1"/>
    </xf>
    <xf numFmtId="166" fontId="171" fillId="0" borderId="7" xfId="1" applyNumberFormat="1" applyFont="1" applyBorder="1" applyAlignment="1">
      <alignment horizontal="center" vertical="center" wrapText="1"/>
    </xf>
    <xf numFmtId="166" fontId="171" fillId="0" borderId="7" xfId="1" applyNumberFormat="1" applyFont="1" applyBorder="1" applyAlignment="1">
      <alignment vertical="center" wrapText="1"/>
    </xf>
    <xf numFmtId="166" fontId="175" fillId="0" borderId="7" xfId="1" applyNumberFormat="1" applyFont="1" applyBorder="1" applyAlignment="1">
      <alignment horizontal="left" vertical="center" wrapText="1"/>
    </xf>
    <xf numFmtId="166" fontId="170" fillId="0" borderId="7" xfId="1" applyNumberFormat="1" applyFont="1" applyBorder="1" applyAlignment="1">
      <alignment vertical="center" wrapText="1"/>
    </xf>
    <xf numFmtId="166" fontId="170" fillId="0" borderId="7" xfId="1" quotePrefix="1" applyNumberFormat="1" applyFont="1" applyBorder="1" applyAlignment="1">
      <alignment vertical="center" wrapText="1"/>
    </xf>
    <xf numFmtId="166" fontId="175" fillId="0" borderId="7" xfId="1" applyNumberFormat="1" applyFont="1" applyBorder="1" applyAlignment="1">
      <alignment vertical="center" wrapText="1"/>
    </xf>
    <xf numFmtId="166" fontId="170" fillId="0" borderId="8" xfId="1" applyNumberFormat="1" applyFont="1" applyBorder="1" applyAlignment="1">
      <alignment vertical="center" wrapText="1"/>
    </xf>
    <xf numFmtId="166" fontId="170" fillId="0" borderId="0" xfId="1" applyNumberFormat="1" applyFont="1" applyAlignment="1">
      <alignment vertical="center" wrapText="1"/>
    </xf>
    <xf numFmtId="0" fontId="175" fillId="0" borderId="7" xfId="2321" applyFont="1" applyBorder="1" applyAlignment="1">
      <alignment horizontal="center" vertical="center" wrapText="1"/>
    </xf>
    <xf numFmtId="49" fontId="175" fillId="0" borderId="7" xfId="2321" applyNumberFormat="1" applyFont="1" applyBorder="1" applyAlignment="1">
      <alignment vertical="center" wrapText="1"/>
    </xf>
    <xf numFmtId="0" fontId="175" fillId="0" borderId="0" xfId="2321" applyFont="1" applyAlignment="1">
      <alignment vertical="center" wrapText="1"/>
    </xf>
    <xf numFmtId="0" fontId="179" fillId="0" borderId="0" xfId="2321" applyFont="1"/>
    <xf numFmtId="166" fontId="170" fillId="0" borderId="0" xfId="2321" applyNumberFormat="1" applyFont="1" applyAlignment="1">
      <alignment vertical="center" wrapText="1"/>
    </xf>
    <xf numFmtId="166" fontId="171" fillId="0" borderId="7" xfId="2" applyNumberFormat="1" applyFont="1" applyBorder="1" applyAlignment="1">
      <alignment horizontal="center" vertical="center" wrapText="1"/>
    </xf>
    <xf numFmtId="166" fontId="171" fillId="0" borderId="0" xfId="2321" applyNumberFormat="1" applyFont="1" applyAlignment="1">
      <alignment vertical="center" wrapText="1"/>
    </xf>
    <xf numFmtId="0" fontId="172" fillId="0" borderId="7" xfId="0" quotePrefix="1" applyFont="1" applyBorder="1" applyAlignment="1">
      <alignment horizontal="center" vertical="center" wrapText="1"/>
    </xf>
    <xf numFmtId="0" fontId="10" fillId="0" borderId="7" xfId="0" quotePrefix="1" applyFont="1" applyBorder="1" applyAlignment="1">
      <alignment horizontal="center" vertical="center" wrapText="1"/>
    </xf>
    <xf numFmtId="0" fontId="169" fillId="0" borderId="7" xfId="0" applyFont="1" applyFill="1" applyBorder="1" applyAlignment="1">
      <alignment horizontal="center" vertical="center" wrapText="1"/>
    </xf>
    <xf numFmtId="0" fontId="169" fillId="0" borderId="7" xfId="0" applyFont="1" applyFill="1" applyBorder="1" applyAlignment="1">
      <alignment horizontal="left" vertical="center" wrapText="1"/>
    </xf>
    <xf numFmtId="166" fontId="169" fillId="0" borderId="7" xfId="1" applyNumberFormat="1"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left" vertical="center" wrapText="1"/>
    </xf>
    <xf numFmtId="166" fontId="10" fillId="0" borderId="38" xfId="1" applyNumberFormat="1" applyFont="1" applyBorder="1" applyAlignment="1">
      <alignment horizontal="center" vertical="center" wrapText="1"/>
    </xf>
    <xf numFmtId="166" fontId="10" fillId="0" borderId="38" xfId="1" applyNumberFormat="1" applyFont="1" applyFill="1" applyBorder="1" applyAlignment="1">
      <alignment horizontal="center" vertical="center" wrapText="1"/>
    </xf>
    <xf numFmtId="0" fontId="180" fillId="0" borderId="0" xfId="0" applyFont="1"/>
    <xf numFmtId="3" fontId="8" fillId="0" borderId="7" xfId="3" applyNumberFormat="1" applyFont="1" applyFill="1" applyBorder="1" applyAlignment="1">
      <alignment horizontal="left" vertical="center" wrapText="1"/>
    </xf>
    <xf numFmtId="1" fontId="8" fillId="0" borderId="7" xfId="3" quotePrefix="1" applyNumberFormat="1" applyFont="1" applyFill="1" applyBorder="1" applyAlignment="1">
      <alignment horizontal="center" vertical="center" wrapText="1"/>
    </xf>
    <xf numFmtId="0" fontId="8" fillId="0" borderId="7" xfId="2321" applyFont="1" applyFill="1" applyBorder="1" applyAlignment="1">
      <alignment vertical="center" wrapText="1"/>
    </xf>
    <xf numFmtId="166" fontId="8" fillId="0" borderId="7" xfId="1011" quotePrefix="1" applyNumberFormat="1" applyFont="1" applyFill="1" applyBorder="1" applyAlignment="1">
      <alignment horizontal="center" vertical="center" wrapText="1"/>
    </xf>
    <xf numFmtId="262" fontId="8" fillId="0" borderId="7" xfId="3" applyNumberFormat="1" applyFont="1" applyFill="1" applyBorder="1" applyAlignment="1">
      <alignment horizontal="right" vertical="center"/>
    </xf>
    <xf numFmtId="0" fontId="8" fillId="0" borderId="7" xfId="3" quotePrefix="1" applyNumberFormat="1" applyFont="1" applyFill="1" applyBorder="1" applyAlignment="1">
      <alignment horizontal="center" vertical="center" wrapText="1"/>
    </xf>
    <xf numFmtId="0" fontId="8" fillId="0" borderId="7" xfId="3" applyNumberFormat="1" applyFont="1" applyFill="1" applyBorder="1" applyAlignment="1">
      <alignment horizontal="center" vertical="center" wrapText="1"/>
    </xf>
    <xf numFmtId="49" fontId="8" fillId="0" borderId="7" xfId="2321" applyNumberFormat="1" applyFont="1" applyFill="1" applyBorder="1" applyAlignment="1">
      <alignment horizontal="left" vertical="center" wrapText="1"/>
    </xf>
    <xf numFmtId="0" fontId="8" fillId="0" borderId="7" xfId="2321" applyFont="1" applyFill="1" applyBorder="1" applyAlignment="1">
      <alignment horizontal="center" vertical="center"/>
    </xf>
    <xf numFmtId="166" fontId="171" fillId="0" borderId="0" xfId="1" applyNumberFormat="1" applyFont="1" applyAlignment="1">
      <alignment vertical="center" wrapText="1"/>
    </xf>
    <xf numFmtId="0" fontId="169" fillId="0" borderId="38" xfId="0" applyFont="1" applyBorder="1" applyAlignment="1">
      <alignment horizontal="center" vertical="center" wrapText="1"/>
    </xf>
    <xf numFmtId="0" fontId="169" fillId="0" borderId="38" xfId="0" applyFont="1" applyBorder="1" applyAlignment="1">
      <alignment horizontal="left" vertical="center" wrapText="1"/>
    </xf>
    <xf numFmtId="166" fontId="169" fillId="0" borderId="38" xfId="1" applyNumberFormat="1" applyFont="1" applyBorder="1" applyAlignment="1">
      <alignment horizontal="center" vertical="center" wrapText="1"/>
    </xf>
    <xf numFmtId="166" fontId="169" fillId="0" borderId="38" xfId="1" applyNumberFormat="1" applyFont="1" applyFill="1" applyBorder="1" applyAlignment="1">
      <alignment horizontal="center" vertical="center" wrapText="1"/>
    </xf>
    <xf numFmtId="166" fontId="167" fillId="0" borderId="0" xfId="0" applyNumberFormat="1" applyFont="1"/>
    <xf numFmtId="49" fontId="171" fillId="0" borderId="1" xfId="1" applyNumberFormat="1" applyFont="1" applyBorder="1" applyAlignment="1">
      <alignment horizontal="center" vertical="center" wrapText="1"/>
    </xf>
    <xf numFmtId="49" fontId="171" fillId="0" borderId="5" xfId="1" applyNumberFormat="1" applyFont="1" applyBorder="1" applyAlignment="1">
      <alignment horizontal="center" vertical="center" wrapText="1"/>
    </xf>
    <xf numFmtId="49" fontId="8" fillId="0" borderId="7" xfId="1" quotePrefix="1" applyNumberFormat="1" applyFont="1" applyFill="1" applyBorder="1" applyAlignment="1">
      <alignment horizontal="center" vertical="center" wrapText="1"/>
    </xf>
    <xf numFmtId="49" fontId="171" fillId="0" borderId="7" xfId="2" applyNumberFormat="1" applyFont="1" applyBorder="1" applyAlignment="1">
      <alignment horizontal="center" vertical="center" wrapText="1"/>
    </xf>
    <xf numFmtId="49" fontId="10" fillId="0" borderId="7" xfId="1" applyNumberFormat="1" applyFont="1" applyBorder="1" applyAlignment="1">
      <alignment horizontal="center" vertical="center" wrapText="1"/>
    </xf>
    <xf numFmtId="49" fontId="10" fillId="0" borderId="7" xfId="1" applyNumberFormat="1" applyFont="1" applyFill="1" applyBorder="1" applyAlignment="1">
      <alignment horizontal="center" vertical="center" wrapText="1"/>
    </xf>
    <xf numFmtId="49" fontId="172" fillId="0" borderId="7" xfId="1" applyNumberFormat="1" applyFont="1" applyBorder="1" applyAlignment="1">
      <alignment horizontal="center" vertical="center" wrapText="1"/>
    </xf>
    <xf numFmtId="49" fontId="172" fillId="0" borderId="7" xfId="1" applyNumberFormat="1" applyFont="1" applyFill="1" applyBorder="1" applyAlignment="1">
      <alignment horizontal="center" vertical="center" wrapText="1"/>
    </xf>
    <xf numFmtId="49" fontId="169" fillId="0" borderId="7" xfId="1" applyNumberFormat="1" applyFont="1" applyFill="1" applyBorder="1" applyAlignment="1">
      <alignment horizontal="center" vertical="center" wrapText="1"/>
    </xf>
    <xf numFmtId="49" fontId="169" fillId="0" borderId="7" xfId="1" applyNumberFormat="1" applyFont="1" applyBorder="1" applyAlignment="1">
      <alignment horizontal="center" vertical="center" wrapText="1"/>
    </xf>
    <xf numFmtId="49" fontId="10" fillId="0" borderId="38" xfId="1" applyNumberFormat="1" applyFont="1" applyBorder="1" applyAlignment="1">
      <alignment horizontal="center" vertical="center" wrapText="1"/>
    </xf>
    <xf numFmtId="49" fontId="169" fillId="0" borderId="38" xfId="1" applyNumberFormat="1" applyFont="1" applyBorder="1" applyAlignment="1">
      <alignment horizontal="center" vertical="center" wrapText="1"/>
    </xf>
    <xf numFmtId="49" fontId="10" fillId="0" borderId="8" xfId="0" applyNumberFormat="1" applyFont="1" applyBorder="1"/>
    <xf numFmtId="49" fontId="165" fillId="0" borderId="0" xfId="0" applyNumberFormat="1" applyFont="1"/>
    <xf numFmtId="49" fontId="8" fillId="0" borderId="7" xfId="3" quotePrefix="1" applyNumberFormat="1" applyFont="1" applyFill="1" applyBorder="1" applyAlignment="1">
      <alignment horizontal="center" vertical="center" wrapText="1"/>
    </xf>
    <xf numFmtId="49" fontId="10" fillId="0" borderId="8" xfId="0" applyNumberFormat="1" applyFont="1" applyBorder="1" applyAlignment="1">
      <alignment wrapText="1"/>
    </xf>
    <xf numFmtId="49" fontId="165" fillId="0" borderId="0" xfId="0" applyNumberFormat="1" applyFont="1" applyAlignment="1">
      <alignment wrapText="1"/>
    </xf>
    <xf numFmtId="1" fontId="9" fillId="0" borderId="7" xfId="3" applyNumberFormat="1" applyFont="1" applyFill="1" applyBorder="1" applyAlignment="1">
      <alignment vertical="center"/>
    </xf>
    <xf numFmtId="166" fontId="9" fillId="0" borderId="7" xfId="1" applyNumberFormat="1" applyFont="1" applyFill="1" applyBorder="1" applyAlignment="1">
      <alignment vertical="center"/>
    </xf>
    <xf numFmtId="0" fontId="171" fillId="0" borderId="0" xfId="2321" applyFont="1" applyAlignment="1">
      <alignment horizontal="center" vertical="center" wrapText="1"/>
    </xf>
    <xf numFmtId="166" fontId="181" fillId="0" borderId="0" xfId="1" applyNumberFormat="1" applyFont="1" applyAlignment="1">
      <alignment horizontal="center" vertical="center" wrapText="1"/>
    </xf>
    <xf numFmtId="0" fontId="171" fillId="0" borderId="0" xfId="2321" applyFont="1" applyAlignment="1">
      <alignment horizontal="center" vertical="center" wrapText="1"/>
    </xf>
    <xf numFmtId="0" fontId="175" fillId="0" borderId="0" xfId="2321" applyFont="1" applyAlignment="1">
      <alignment horizontal="center" vertical="center" wrapText="1"/>
    </xf>
    <xf numFmtId="0" fontId="175" fillId="0" borderId="9" xfId="2321" applyFont="1" applyBorder="1" applyAlignment="1">
      <alignment horizontal="right" vertical="center" wrapText="1"/>
    </xf>
    <xf numFmtId="165" fontId="169" fillId="0" borderId="0" xfId="0" applyNumberFormat="1" applyFont="1" applyAlignment="1">
      <alignment horizontal="center" vertical="center"/>
    </xf>
    <xf numFmtId="1" fontId="5" fillId="0" borderId="0" xfId="2" applyNumberFormat="1" applyFont="1" applyFill="1" applyAlignment="1">
      <alignment horizontal="center" vertical="center" wrapText="1"/>
    </xf>
    <xf numFmtId="1" fontId="7" fillId="0" borderId="0" xfId="2" applyNumberFormat="1" applyFont="1" applyFill="1" applyBorder="1" applyAlignment="1">
      <alignment horizontal="right" vertical="center"/>
    </xf>
    <xf numFmtId="1" fontId="9" fillId="0" borderId="0" xfId="3" applyNumberFormat="1" applyFont="1" applyFill="1" applyAlignment="1">
      <alignment horizontal="center" vertical="center"/>
    </xf>
    <xf numFmtId="1" fontId="11" fillId="0" borderId="0" xfId="3" applyNumberFormat="1" applyFont="1" applyFill="1" applyAlignment="1">
      <alignment horizontal="center" vertical="center" wrapText="1"/>
    </xf>
    <xf numFmtId="1" fontId="12" fillId="0" borderId="0" xfId="3" applyNumberFormat="1" applyFont="1" applyFill="1" applyAlignment="1">
      <alignment horizontal="center" vertical="center" wrapText="1"/>
    </xf>
    <xf numFmtId="1" fontId="12" fillId="0" borderId="9" xfId="3" applyNumberFormat="1" applyFont="1" applyFill="1" applyBorder="1" applyAlignment="1">
      <alignment horizontal="right" vertical="center"/>
    </xf>
    <xf numFmtId="0" fontId="171" fillId="0" borderId="1" xfId="2321" applyFont="1" applyBorder="1" applyAlignment="1">
      <alignment horizontal="center" vertical="center" wrapText="1"/>
    </xf>
    <xf numFmtId="0" fontId="171" fillId="0" borderId="2" xfId="2321" applyFont="1" applyBorder="1" applyAlignment="1">
      <alignment horizontal="center" vertical="center" wrapText="1"/>
    </xf>
    <xf numFmtId="0" fontId="171" fillId="0" borderId="0" xfId="2321" applyFont="1" applyBorder="1" applyAlignment="1">
      <alignment horizontal="center" vertical="center" wrapText="1"/>
    </xf>
    <xf numFmtId="0" fontId="182" fillId="0" borderId="0" xfId="2321" applyFont="1"/>
    <xf numFmtId="0" fontId="171" fillId="0" borderId="1" xfId="2321" applyFont="1" applyBorder="1" applyAlignment="1">
      <alignment horizontal="center" vertical="center" wrapText="1"/>
    </xf>
    <xf numFmtId="0" fontId="171" fillId="0" borderId="4" xfId="2321" applyFont="1" applyBorder="1" applyAlignment="1">
      <alignment horizontal="center" vertical="center" wrapText="1"/>
    </xf>
    <xf numFmtId="0" fontId="171" fillId="0" borderId="0" xfId="2321" applyFont="1" applyBorder="1" applyAlignment="1">
      <alignment horizontal="center" vertical="center" wrapText="1"/>
    </xf>
    <xf numFmtId="3" fontId="9" fillId="0" borderId="1" xfId="3" applyNumberFormat="1" applyFont="1" applyFill="1" applyBorder="1" applyAlignment="1">
      <alignment horizontal="center" vertical="center" wrapText="1"/>
    </xf>
    <xf numFmtId="3" fontId="9" fillId="0" borderId="23" xfId="3" applyNumberFormat="1" applyFont="1" applyFill="1" applyBorder="1" applyAlignment="1">
      <alignment horizontal="center" vertical="center" wrapText="1"/>
    </xf>
    <xf numFmtId="3" fontId="9" fillId="0" borderId="16" xfId="3" applyNumberFormat="1" applyFont="1" applyFill="1" applyBorder="1" applyAlignment="1">
      <alignment horizontal="center" vertical="center" wrapText="1"/>
    </xf>
    <xf numFmtId="3" fontId="9" fillId="0" borderId="34" xfId="3" applyNumberFormat="1" applyFont="1" applyFill="1" applyBorder="1" applyAlignment="1">
      <alignment horizontal="center" vertical="center" wrapText="1"/>
    </xf>
    <xf numFmtId="3" fontId="9" fillId="0" borderId="32" xfId="3" applyNumberFormat="1" applyFont="1" applyBorder="1" applyAlignment="1">
      <alignment horizontal="center" vertical="center" wrapText="1"/>
    </xf>
    <xf numFmtId="3" fontId="9" fillId="0" borderId="33" xfId="3" applyNumberFormat="1" applyFont="1" applyBorder="1" applyAlignment="1">
      <alignment horizontal="center" vertical="center" wrapText="1"/>
    </xf>
    <xf numFmtId="0" fontId="183" fillId="0" borderId="10" xfId="0" applyFont="1" applyBorder="1"/>
    <xf numFmtId="3" fontId="9" fillId="0" borderId="35" xfId="3" applyNumberFormat="1" applyFont="1" applyBorder="1" applyAlignment="1">
      <alignment horizontal="center" vertical="center" wrapText="1"/>
    </xf>
    <xf numFmtId="3" fontId="9" fillId="0" borderId="37" xfId="3" applyNumberFormat="1" applyFont="1" applyBorder="1" applyAlignment="1">
      <alignment horizontal="center" vertical="center" wrapText="1"/>
    </xf>
    <xf numFmtId="0" fontId="183" fillId="0" borderId="36" xfId="0" applyFont="1" applyBorder="1"/>
    <xf numFmtId="0" fontId="183" fillId="0" borderId="9" xfId="0" applyFont="1" applyBorder="1"/>
    <xf numFmtId="49" fontId="9" fillId="0" borderId="1" xfId="3" applyNumberFormat="1" applyFont="1" applyBorder="1" applyAlignment="1">
      <alignment horizontal="center" vertical="center" wrapText="1"/>
    </xf>
    <xf numFmtId="3" fontId="9" fillId="0" borderId="1" xfId="3" applyNumberFormat="1" applyFont="1" applyBorder="1" applyAlignment="1">
      <alignment horizontal="center" vertical="center" wrapText="1"/>
    </xf>
    <xf numFmtId="49" fontId="9" fillId="0" borderId="3" xfId="3" applyNumberFormat="1" applyFont="1" applyBorder="1" applyAlignment="1">
      <alignment horizontal="center" vertical="center" wrapText="1"/>
    </xf>
    <xf numFmtId="3" fontId="9" fillId="0" borderId="2" xfId="3" applyNumberFormat="1" applyFont="1" applyFill="1" applyBorder="1" applyAlignment="1">
      <alignment horizontal="center" vertical="center" wrapText="1"/>
    </xf>
    <xf numFmtId="3" fontId="9" fillId="0" borderId="3" xfId="3" applyNumberFormat="1" applyFont="1" applyFill="1" applyBorder="1" applyAlignment="1">
      <alignment horizontal="center" vertical="center" wrapText="1"/>
    </xf>
    <xf numFmtId="49" fontId="9" fillId="0" borderId="4" xfId="3" applyNumberFormat="1" applyFont="1" applyBorder="1" applyAlignment="1">
      <alignment horizontal="center" vertical="center" wrapText="1"/>
    </xf>
    <xf numFmtId="0" fontId="171" fillId="0" borderId="1" xfId="2" applyFont="1" applyBorder="1" applyAlignment="1">
      <alignment horizontal="center" vertical="center" wrapText="1"/>
    </xf>
    <xf numFmtId="3" fontId="9" fillId="0" borderId="4" xfId="3" applyNumberFormat="1" applyFont="1" applyFill="1" applyBorder="1" applyAlignment="1">
      <alignment horizontal="center" vertical="center" wrapText="1"/>
    </xf>
    <xf numFmtId="3" fontId="9" fillId="0" borderId="32" xfId="3" applyNumberFormat="1" applyFont="1" applyFill="1" applyBorder="1" applyAlignment="1">
      <alignment horizontal="center" vertical="center" wrapText="1"/>
    </xf>
    <xf numFmtId="3" fontId="9" fillId="0" borderId="10" xfId="3" applyNumberFormat="1" applyFont="1" applyFill="1" applyBorder="1" applyAlignment="1">
      <alignment horizontal="center" vertical="center" wrapText="1"/>
    </xf>
    <xf numFmtId="3" fontId="9" fillId="0" borderId="36" xfId="3" applyNumberFormat="1" applyFont="1" applyFill="1" applyBorder="1" applyAlignment="1">
      <alignment horizontal="center" vertical="center" wrapText="1"/>
    </xf>
    <xf numFmtId="3" fontId="9" fillId="0" borderId="9" xfId="3" applyNumberFormat="1" applyFont="1" applyFill="1" applyBorder="1" applyAlignment="1">
      <alignment horizontal="center" vertical="center" wrapText="1"/>
    </xf>
    <xf numFmtId="3" fontId="163" fillId="0" borderId="1" xfId="3" applyNumberFormat="1" applyFont="1" applyFill="1" applyBorder="1" applyAlignment="1">
      <alignment horizontal="left" vertical="center" wrapText="1"/>
    </xf>
  </cellXfs>
  <cellStyles count="2323">
    <cellStyle name="_x0001_" xfId="6"/>
    <cellStyle name="          _x000d__x000a_shell=progman.exe_x000d__x000a_m" xfId="7"/>
    <cellStyle name="_x000d__x000a_JournalTemplate=C:\COMFO\CTALK\JOURSTD.TPL_x000d__x000a_LbStateAddress=3 3 0 251 1 89 2 311_x000d__x000a_LbStateJou" xfId="8"/>
    <cellStyle name="#,##0" xfId="9"/>
    <cellStyle name="#,##0 2" xfId="10"/>
    <cellStyle name="." xfId="11"/>
    <cellStyle name=".d©y" xfId="12"/>
    <cellStyle name="??" xfId="13"/>
    <cellStyle name="?? [0.00]_ Att. 1- Cover" xfId="14"/>
    <cellStyle name="?? [0]" xfId="15"/>
    <cellStyle name="?_x001d_??%U©÷u&amp;H©÷9_x0008_? s_x000a__x0007__x0001__x0001_" xfId="16"/>
    <cellStyle name="???? [0.00]_      " xfId="17"/>
    <cellStyle name="??????" xfId="18"/>
    <cellStyle name="????_      " xfId="19"/>
    <cellStyle name="???[0]_?? DI" xfId="20"/>
    <cellStyle name="???_?? DI" xfId="21"/>
    <cellStyle name="??[0]_BRE" xfId="22"/>
    <cellStyle name="??_      " xfId="23"/>
    <cellStyle name="??A? [0]_laroux_1_¢¬???¢â? " xfId="24"/>
    <cellStyle name="??A?_laroux_1_¢¬???¢â? " xfId="25"/>
    <cellStyle name="?¡±¢¥?_?¨ù??¢´¢¥_¢¬???¢â? " xfId="26"/>
    <cellStyle name="?ðÇ%U?&amp;H?_x0008_?s_x000a__x0007__x0001__x0001_" xfId="27"/>
    <cellStyle name="[0]_Chi phÝ kh¸c_V" xfId="28"/>
    <cellStyle name="_!1 1 bao cao giao KH ve HTCMT vung TNB   12-12-2011" xfId="29"/>
    <cellStyle name="_x0001__!1 1 bao cao giao KH ve HTCMT vung TNB   12-12-2011" xfId="30"/>
    <cellStyle name="_1 TONG HOP - CA NA" xfId="31"/>
    <cellStyle name="_123_DONG_THANH_Moi" xfId="32"/>
    <cellStyle name="_123_DONG_THANH_Moi_!1 1 bao cao giao KH ve HTCMT vung TNB   12-12-2011" xfId="33"/>
    <cellStyle name="_123_DONG_THANH_Moi_KH TPCP vung TNB (03-1-2012)" xfId="34"/>
    <cellStyle name="_Bang Chi tieu (2)" xfId="35"/>
    <cellStyle name="_BAO GIA NGAY 24-10-08 (co dam)" xfId="36"/>
    <cellStyle name="_BC  NAM 2007" xfId="37"/>
    <cellStyle name="_BC CV 6403 BKHĐT" xfId="38"/>
    <cellStyle name="_BEN TRE" xfId="39"/>
    <cellStyle name="_Bieu mau cong trinh khoi cong moi 3-4" xfId="40"/>
    <cellStyle name="_Bieu Tay Nam Bo 25-11" xfId="41"/>
    <cellStyle name="_Bieu3ODA" xfId="42"/>
    <cellStyle name="_Bieu3ODA_1" xfId="43"/>
    <cellStyle name="_Bieu4HTMT" xfId="44"/>
    <cellStyle name="_Bieu4HTMT_!1 1 bao cao giao KH ve HTCMT vung TNB   12-12-2011" xfId="45"/>
    <cellStyle name="_Bieu4HTMT_KH TPCP vung TNB (03-1-2012)" xfId="46"/>
    <cellStyle name="_Book1" xfId="47"/>
    <cellStyle name="_Book1_!1 1 bao cao giao KH ve HTCMT vung TNB   12-12-2011" xfId="48"/>
    <cellStyle name="_Book1_1" xfId="49"/>
    <cellStyle name="_Book1_Bieu3ODA" xfId="50"/>
    <cellStyle name="_Book1_Bieu4HTMT" xfId="51"/>
    <cellStyle name="_Book1_Bieu4HTMT_!1 1 bao cao giao KH ve HTCMT vung TNB   12-12-2011" xfId="52"/>
    <cellStyle name="_Book1_Bieu4HTMT_KH TPCP vung TNB (03-1-2012)" xfId="53"/>
    <cellStyle name="_Book1_bo sung von KCH nam 2010 va Du an tre kho khan" xfId="54"/>
    <cellStyle name="_Book1_bo sung von KCH nam 2010 va Du an tre kho khan_!1 1 bao cao giao KH ve HTCMT vung TNB   12-12-2011" xfId="55"/>
    <cellStyle name="_Book1_bo sung von KCH nam 2010 va Du an tre kho khan_KH TPCP vung TNB (03-1-2012)" xfId="56"/>
    <cellStyle name="_Book1_cong hang rao" xfId="57"/>
    <cellStyle name="_Book1_cong hang rao_!1 1 bao cao giao KH ve HTCMT vung TNB   12-12-2011" xfId="58"/>
    <cellStyle name="_Book1_cong hang rao_KH TPCP vung TNB (03-1-2012)" xfId="59"/>
    <cellStyle name="_Book1_danh muc chuan bi dau tu 2011 ngay 07-6-2011" xfId="60"/>
    <cellStyle name="_Book1_danh muc chuan bi dau tu 2011 ngay 07-6-2011_!1 1 bao cao giao KH ve HTCMT vung TNB   12-12-2011" xfId="61"/>
    <cellStyle name="_Book1_danh muc chuan bi dau tu 2011 ngay 07-6-2011_KH TPCP vung TNB (03-1-2012)" xfId="62"/>
    <cellStyle name="_Book1_Danh muc pbo nguon von XSKT, XDCB nam 2009 chuyen qua nam 2010" xfId="63"/>
    <cellStyle name="_Book1_Danh muc pbo nguon von XSKT, XDCB nam 2009 chuyen qua nam 2010_!1 1 bao cao giao KH ve HTCMT vung TNB   12-12-2011" xfId="64"/>
    <cellStyle name="_Book1_Danh muc pbo nguon von XSKT, XDCB nam 2009 chuyen qua nam 2010_KH TPCP vung TNB (03-1-2012)" xfId="65"/>
    <cellStyle name="_Book1_dieu chinh KH 2011 ngay 26-5-2011111" xfId="66"/>
    <cellStyle name="_Book1_dieu chinh KH 2011 ngay 26-5-2011111_!1 1 bao cao giao KH ve HTCMT vung TNB   12-12-2011" xfId="67"/>
    <cellStyle name="_Book1_dieu chinh KH 2011 ngay 26-5-2011111_KH TPCP vung TNB (03-1-2012)" xfId="68"/>
    <cellStyle name="_Book1_DS KCH PHAN BO VON NSDP NAM 2010" xfId="69"/>
    <cellStyle name="_Book1_DS KCH PHAN BO VON NSDP NAM 2010_!1 1 bao cao giao KH ve HTCMT vung TNB   12-12-2011" xfId="70"/>
    <cellStyle name="_Book1_DS KCH PHAN BO VON NSDP NAM 2010_KH TPCP vung TNB (03-1-2012)" xfId="71"/>
    <cellStyle name="_Book1_giao KH 2011 ngay 10-12-2010" xfId="72"/>
    <cellStyle name="_Book1_giao KH 2011 ngay 10-12-2010_!1 1 bao cao giao KH ve HTCMT vung TNB   12-12-2011" xfId="73"/>
    <cellStyle name="_Book1_giao KH 2011 ngay 10-12-2010_KH TPCP vung TNB (03-1-2012)" xfId="74"/>
    <cellStyle name="_Book1_IN" xfId="75"/>
    <cellStyle name="_Book1_Kh ql62 (2010) 11-09" xfId="76"/>
    <cellStyle name="_Book1_KH TPCP vung TNB (03-1-2012)" xfId="77"/>
    <cellStyle name="_Book1_Khung 2012" xfId="78"/>
    <cellStyle name="_Book1_kien giang 2" xfId="79"/>
    <cellStyle name="_Book1_phu luc tong ket tinh hinh TH giai doan 03-10 (ngay 30)" xfId="80"/>
    <cellStyle name="_Book1_phu luc tong ket tinh hinh TH giai doan 03-10 (ngay 30)_!1 1 bao cao giao KH ve HTCMT vung TNB   12-12-2011" xfId="81"/>
    <cellStyle name="_Book1_phu luc tong ket tinh hinh TH giai doan 03-10 (ngay 30)_KH TPCP vung TNB (03-1-2012)" xfId="82"/>
    <cellStyle name="_C.cong+B.luong-Sanluong" xfId="83"/>
    <cellStyle name="_cong hang rao" xfId="84"/>
    <cellStyle name="_dien chieu sang" xfId="85"/>
    <cellStyle name="_DO-D1500-KHONG CO TRONG DT" xfId="86"/>
    <cellStyle name="_Dong Thap" xfId="87"/>
    <cellStyle name="_Duyet TK thay đôi" xfId="88"/>
    <cellStyle name="_Duyet TK thay đôi_!1 1 bao cao giao KH ve HTCMT vung TNB   12-12-2011" xfId="89"/>
    <cellStyle name="_Duyet TK thay đôi_Bieu4HTMT" xfId="90"/>
    <cellStyle name="_Duyet TK thay đôi_Bieu4HTMT_!1 1 bao cao giao KH ve HTCMT vung TNB   12-12-2011" xfId="91"/>
    <cellStyle name="_Duyet TK thay đôi_Bieu4HTMT_KH TPCP vung TNB (03-1-2012)" xfId="92"/>
    <cellStyle name="_Duyet TK thay đôi_KH TPCP vung TNB (03-1-2012)" xfId="93"/>
    <cellStyle name="_GOITHAUSO2" xfId="94"/>
    <cellStyle name="_GOITHAUSO3" xfId="95"/>
    <cellStyle name="_GOITHAUSO4" xfId="96"/>
    <cellStyle name="_GTGT 2003" xfId="97"/>
    <cellStyle name="_HaHoa_TDT_DienCSang" xfId="98"/>
    <cellStyle name="_HaHoa19-5-07" xfId="99"/>
    <cellStyle name="_IN" xfId="100"/>
    <cellStyle name="_IN_!1 1 bao cao giao KH ve HTCMT vung TNB   12-12-2011" xfId="101"/>
    <cellStyle name="_IN_KH TPCP vung TNB (03-1-2012)" xfId="102"/>
    <cellStyle name="_KE KHAI THUE GTGT 2004" xfId="103"/>
    <cellStyle name="_KE KHAI THUE GTGT 2004_BCTC2004" xfId="104"/>
    <cellStyle name="_KH 2012 (TPCP) Bac Lieu (25-12-2011)" xfId="105"/>
    <cellStyle name="_Kh ql62 (2010) 11-09" xfId="106"/>
    <cellStyle name="_KH TPCP vung TNB (03-1-2012)" xfId="107"/>
    <cellStyle name="_Khung 2012" xfId="108"/>
    <cellStyle name="_x0001__kien giang 2" xfId="109"/>
    <cellStyle name="_KT (2)" xfId="110"/>
    <cellStyle name="_KT (2)_1" xfId="111"/>
    <cellStyle name="_KT (2)_1_Lora-tungchau" xfId="112"/>
    <cellStyle name="_KT (2)_1_Qt-HT3PQ1(CauKho)" xfId="113"/>
    <cellStyle name="_KT (2)_2" xfId="114"/>
    <cellStyle name="_KT (2)_2_TG-TH" xfId="115"/>
    <cellStyle name="_KT (2)_2_TG-TH_ApGiaVatTu_cayxanh_latgach" xfId="116"/>
    <cellStyle name="_KT (2)_2_TG-TH_BANG TONG HOP TINH HINH THANH QUYET TOAN (MOI I)" xfId="117"/>
    <cellStyle name="_KT (2)_2_TG-TH_BAO GIA NGAY 24-10-08 (co dam)" xfId="118"/>
    <cellStyle name="_KT (2)_2_TG-TH_BC  NAM 2007" xfId="119"/>
    <cellStyle name="_KT (2)_2_TG-TH_BC CV 6403 BKHĐT" xfId="120"/>
    <cellStyle name="_KT (2)_2_TG-TH_BC NQ11-CP - chinh sua lai" xfId="121"/>
    <cellStyle name="_KT (2)_2_TG-TH_BC NQ11-CP-Quynh sau bieu so3" xfId="122"/>
    <cellStyle name="_KT (2)_2_TG-TH_BC_NQ11-CP_-_Thao_sua_lai" xfId="123"/>
    <cellStyle name="_KT (2)_2_TG-TH_Bieu mau cong trinh khoi cong moi 3-4" xfId="124"/>
    <cellStyle name="_KT (2)_2_TG-TH_Bieu3ODA" xfId="125"/>
    <cellStyle name="_KT (2)_2_TG-TH_Bieu3ODA_1" xfId="126"/>
    <cellStyle name="_KT (2)_2_TG-TH_Bieu4HTMT" xfId="127"/>
    <cellStyle name="_KT (2)_2_TG-TH_bo sung von KCH nam 2010 va Du an tre kho khan" xfId="128"/>
    <cellStyle name="_KT (2)_2_TG-TH_Book1" xfId="129"/>
    <cellStyle name="_KT (2)_2_TG-TH_Book1_1" xfId="130"/>
    <cellStyle name="_KT (2)_2_TG-TH_Book1_1_BC CV 6403 BKHĐT" xfId="131"/>
    <cellStyle name="_KT (2)_2_TG-TH_Book1_1_Bieu mau cong trinh khoi cong moi 3-4" xfId="132"/>
    <cellStyle name="_KT (2)_2_TG-TH_Book1_1_Bieu3ODA" xfId="133"/>
    <cellStyle name="_KT (2)_2_TG-TH_Book1_1_Bieu4HTMT" xfId="134"/>
    <cellStyle name="_KT (2)_2_TG-TH_Book1_1_Book1" xfId="135"/>
    <cellStyle name="_KT (2)_2_TG-TH_Book1_1_Luy ke von ung nam 2011 -Thoa gui ngay 12-8-2012" xfId="136"/>
    <cellStyle name="_KT (2)_2_TG-TH_Book1_2" xfId="137"/>
    <cellStyle name="_KT (2)_2_TG-TH_Book1_2_BC CV 6403 BKHĐT" xfId="138"/>
    <cellStyle name="_KT (2)_2_TG-TH_Book1_2_Bieu3ODA" xfId="139"/>
    <cellStyle name="_KT (2)_2_TG-TH_Book1_2_Luy ke von ung nam 2011 -Thoa gui ngay 12-8-2012" xfId="140"/>
    <cellStyle name="_KT (2)_2_TG-TH_Book1_3" xfId="141"/>
    <cellStyle name="_KT (2)_2_TG-TH_Book1_BC CV 6403 BKHĐT" xfId="142"/>
    <cellStyle name="_KT (2)_2_TG-TH_Book1_Bieu mau cong trinh khoi cong moi 3-4" xfId="143"/>
    <cellStyle name="_KT (2)_2_TG-TH_Book1_Bieu3ODA" xfId="144"/>
    <cellStyle name="_KT (2)_2_TG-TH_Book1_Bieu4HTMT" xfId="145"/>
    <cellStyle name="_KT (2)_2_TG-TH_Book1_bo sung von KCH nam 2010 va Du an tre kho khan" xfId="146"/>
    <cellStyle name="_KT (2)_2_TG-TH_Book1_danh muc chuan bi dau tu 2011 ngay 07-6-2011" xfId="147"/>
    <cellStyle name="_KT (2)_2_TG-TH_Book1_Danh muc pbo nguon von XSKT, XDCB nam 2009 chuyen qua nam 2010" xfId="148"/>
    <cellStyle name="_KT (2)_2_TG-TH_Book1_dieu chinh KH 2011 ngay 26-5-2011111" xfId="149"/>
    <cellStyle name="_KT (2)_2_TG-TH_Book1_DS KCH PHAN BO VON NSDP NAM 2010" xfId="150"/>
    <cellStyle name="_KT (2)_2_TG-TH_Book1_giao KH 2011 ngay 10-12-2010" xfId="151"/>
    <cellStyle name="_KT (2)_2_TG-TH_Book1_Luy ke von ung nam 2011 -Thoa gui ngay 12-8-2012" xfId="152"/>
    <cellStyle name="_KT (2)_2_TG-TH_CAU Khanh Nam(Thi Cong)" xfId="153"/>
    <cellStyle name="_KT (2)_2_TG-TH_ChiHuong_ApGia" xfId="154"/>
    <cellStyle name="_KT (2)_2_TG-TH_CoCauPhi (version 1)" xfId="155"/>
    <cellStyle name="_KT (2)_2_TG-TH_danh muc chuan bi dau tu 2011 ngay 07-6-2011" xfId="156"/>
    <cellStyle name="_KT (2)_2_TG-TH_Danh muc pbo nguon von XSKT, XDCB nam 2009 chuyen qua nam 2010" xfId="157"/>
    <cellStyle name="_KT (2)_2_TG-TH_DAU NOI PL-CL TAI PHU LAMHC" xfId="158"/>
    <cellStyle name="_KT (2)_2_TG-TH_dieu chinh KH 2011 ngay 26-5-2011111" xfId="159"/>
    <cellStyle name="_KT (2)_2_TG-TH_DS KCH PHAN BO VON NSDP NAM 2010" xfId="160"/>
    <cellStyle name="_KT (2)_2_TG-TH_DU TRU VAT TU" xfId="161"/>
    <cellStyle name="_KT (2)_2_TG-TH_giao KH 2011 ngay 10-12-2010" xfId="162"/>
    <cellStyle name="_KT (2)_2_TG-TH_GTGT 2003" xfId="163"/>
    <cellStyle name="_KT (2)_2_TG-TH_KE KHAI THUE GTGT 2004" xfId="164"/>
    <cellStyle name="_KT (2)_2_TG-TH_KE KHAI THUE GTGT 2004_BCTC2004" xfId="165"/>
    <cellStyle name="_KT (2)_2_TG-TH_KH TPCP vung TNB (03-1-2012)" xfId="166"/>
    <cellStyle name="_KT (2)_2_TG-TH_kien giang 2" xfId="167"/>
    <cellStyle name="_KT (2)_2_TG-TH_Lora-tungchau" xfId="168"/>
    <cellStyle name="_KT (2)_2_TG-TH_Luy ke von ung nam 2011 -Thoa gui ngay 12-8-2012" xfId="169"/>
    <cellStyle name="_KT (2)_2_TG-TH_NhanCong" xfId="170"/>
    <cellStyle name="_KT (2)_2_TG-TH_N-X-T-04" xfId="171"/>
    <cellStyle name="_KT (2)_2_TG-TH_phu luc tong ket tinh hinh TH giai doan 03-10 (ngay 30)" xfId="172"/>
    <cellStyle name="_KT (2)_2_TG-TH_Qt-HT3PQ1(CauKho)" xfId="173"/>
    <cellStyle name="_KT (2)_2_TG-TH_Sheet1" xfId="174"/>
    <cellStyle name="_KT (2)_2_TG-TH_TK152-04" xfId="175"/>
    <cellStyle name="_KT (2)_2_TG-TH_ÿÿÿÿÿ" xfId="176"/>
    <cellStyle name="_KT (2)_2_TG-TH_ÿÿÿÿÿ_Bieu mau cong trinh khoi cong moi 3-4" xfId="177"/>
    <cellStyle name="_KT (2)_2_TG-TH_ÿÿÿÿÿ_Bieu3ODA" xfId="178"/>
    <cellStyle name="_KT (2)_2_TG-TH_ÿÿÿÿÿ_Bieu4HTMT" xfId="179"/>
    <cellStyle name="_KT (2)_2_TG-TH_ÿÿÿÿÿ_KH TPCP vung TNB (03-1-2012)" xfId="180"/>
    <cellStyle name="_KT (2)_2_TG-TH_ÿÿÿÿÿ_kien giang 2" xfId="181"/>
    <cellStyle name="_KT (2)_3" xfId="182"/>
    <cellStyle name="_KT (2)_3_TG-TH" xfId="183"/>
    <cellStyle name="_KT (2)_3_TG-TH_BC  NAM 2007" xfId="184"/>
    <cellStyle name="_KT (2)_3_TG-TH_Bieu mau cong trinh khoi cong moi 3-4" xfId="185"/>
    <cellStyle name="_KT (2)_3_TG-TH_Bieu3ODA" xfId="186"/>
    <cellStyle name="_KT (2)_3_TG-TH_Bieu3ODA_1" xfId="187"/>
    <cellStyle name="_KT (2)_3_TG-TH_Bieu4HTMT" xfId="188"/>
    <cellStyle name="_KT (2)_3_TG-TH_bo sung von KCH nam 2010 va Du an tre kho khan" xfId="189"/>
    <cellStyle name="_KT (2)_3_TG-TH_Book1" xfId="190"/>
    <cellStyle name="_KT (2)_3_TG-TH_Book1_KH TPCP vung TNB (03-1-2012)" xfId="191"/>
    <cellStyle name="_KT (2)_3_TG-TH_Book1_kien giang 2" xfId="192"/>
    <cellStyle name="_KT (2)_3_TG-TH_danh muc chuan bi dau tu 2011 ngay 07-6-2011" xfId="193"/>
    <cellStyle name="_KT (2)_3_TG-TH_Danh muc pbo nguon von XSKT, XDCB nam 2009 chuyen qua nam 2010" xfId="194"/>
    <cellStyle name="_KT (2)_3_TG-TH_dieu chinh KH 2011 ngay 26-5-2011111" xfId="195"/>
    <cellStyle name="_KT (2)_3_TG-TH_DS KCH PHAN BO VON NSDP NAM 2010" xfId="196"/>
    <cellStyle name="_KT (2)_3_TG-TH_giao KH 2011 ngay 10-12-2010" xfId="197"/>
    <cellStyle name="_KT (2)_3_TG-TH_GTGT 2003" xfId="198"/>
    <cellStyle name="_KT (2)_3_TG-TH_KE KHAI THUE GTGT 2004" xfId="199"/>
    <cellStyle name="_KT (2)_3_TG-TH_KE KHAI THUE GTGT 2004_BCTC2004" xfId="200"/>
    <cellStyle name="_KT (2)_3_TG-TH_KH TPCP vung TNB (03-1-2012)" xfId="201"/>
    <cellStyle name="_KT (2)_3_TG-TH_kien giang 2" xfId="202"/>
    <cellStyle name="_KT (2)_3_TG-TH_Lora-tungchau" xfId="203"/>
    <cellStyle name="_KT (2)_3_TG-TH_N-X-T-04" xfId="204"/>
    <cellStyle name="_KT (2)_3_TG-TH_PERSONAL" xfId="205"/>
    <cellStyle name="_KT (2)_3_TG-TH_PERSONAL_BC CV 6403 BKHĐT" xfId="206"/>
    <cellStyle name="_KT (2)_3_TG-TH_PERSONAL_Bieu mau cong trinh khoi cong moi 3-4" xfId="207"/>
    <cellStyle name="_KT (2)_3_TG-TH_PERSONAL_Bieu3ODA" xfId="208"/>
    <cellStyle name="_KT (2)_3_TG-TH_PERSONAL_Bieu4HTMT" xfId="209"/>
    <cellStyle name="_KT (2)_3_TG-TH_PERSONAL_Book1" xfId="210"/>
    <cellStyle name="_KT (2)_3_TG-TH_PERSONAL_Luy ke von ung nam 2011 -Thoa gui ngay 12-8-2012" xfId="211"/>
    <cellStyle name="_KT (2)_3_TG-TH_PERSONAL_Tong hop KHCB 2001" xfId="212"/>
    <cellStyle name="_KT (2)_3_TG-TH_Qt-HT3PQ1(CauKho)" xfId="213"/>
    <cellStyle name="_KT (2)_3_TG-TH_TK152-04" xfId="214"/>
    <cellStyle name="_KT (2)_3_TG-TH_ÿÿÿÿÿ" xfId="215"/>
    <cellStyle name="_KT (2)_3_TG-TH_ÿÿÿÿÿ_KH TPCP vung TNB (03-1-2012)" xfId="216"/>
    <cellStyle name="_KT (2)_3_TG-TH_ÿÿÿÿÿ_kien giang 2" xfId="217"/>
    <cellStyle name="_KT (2)_4" xfId="218"/>
    <cellStyle name="_KT (2)_4_ApGiaVatTu_cayxanh_latgach" xfId="219"/>
    <cellStyle name="_KT (2)_4_BANG TONG HOP TINH HINH THANH QUYET TOAN (MOI I)" xfId="220"/>
    <cellStyle name="_KT (2)_4_BAO GIA NGAY 24-10-08 (co dam)" xfId="221"/>
    <cellStyle name="_KT (2)_4_BC  NAM 2007" xfId="222"/>
    <cellStyle name="_KT (2)_4_BC CV 6403 BKHĐT" xfId="223"/>
    <cellStyle name="_KT (2)_4_BC NQ11-CP - chinh sua lai" xfId="224"/>
    <cellStyle name="_KT (2)_4_BC NQ11-CP-Quynh sau bieu so3" xfId="225"/>
    <cellStyle name="_KT (2)_4_BC_NQ11-CP_-_Thao_sua_lai" xfId="226"/>
    <cellStyle name="_KT (2)_4_Bieu mau cong trinh khoi cong moi 3-4" xfId="227"/>
    <cellStyle name="_KT (2)_4_Bieu3ODA" xfId="228"/>
    <cellStyle name="_KT (2)_4_Bieu3ODA_1" xfId="229"/>
    <cellStyle name="_KT (2)_4_Bieu4HTMT" xfId="230"/>
    <cellStyle name="_KT (2)_4_bo sung von KCH nam 2010 va Du an tre kho khan" xfId="231"/>
    <cellStyle name="_KT (2)_4_Book1" xfId="232"/>
    <cellStyle name="_KT (2)_4_Book1_1" xfId="233"/>
    <cellStyle name="_KT (2)_4_Book1_1_BC CV 6403 BKHĐT" xfId="234"/>
    <cellStyle name="_KT (2)_4_Book1_1_Bieu mau cong trinh khoi cong moi 3-4" xfId="235"/>
    <cellStyle name="_KT (2)_4_Book1_1_Bieu3ODA" xfId="236"/>
    <cellStyle name="_KT (2)_4_Book1_1_Bieu4HTMT" xfId="237"/>
    <cellStyle name="_KT (2)_4_Book1_1_Book1" xfId="238"/>
    <cellStyle name="_KT (2)_4_Book1_1_Luy ke von ung nam 2011 -Thoa gui ngay 12-8-2012" xfId="239"/>
    <cellStyle name="_KT (2)_4_Book1_2" xfId="240"/>
    <cellStyle name="_KT (2)_4_Book1_2_BC CV 6403 BKHĐT" xfId="241"/>
    <cellStyle name="_KT (2)_4_Book1_2_Bieu3ODA" xfId="242"/>
    <cellStyle name="_KT (2)_4_Book1_2_Luy ke von ung nam 2011 -Thoa gui ngay 12-8-2012" xfId="243"/>
    <cellStyle name="_KT (2)_4_Book1_3" xfId="244"/>
    <cellStyle name="_KT (2)_4_Book1_BC CV 6403 BKHĐT" xfId="245"/>
    <cellStyle name="_KT (2)_4_Book1_Bieu mau cong trinh khoi cong moi 3-4" xfId="246"/>
    <cellStyle name="_KT (2)_4_Book1_Bieu3ODA" xfId="247"/>
    <cellStyle name="_KT (2)_4_Book1_Bieu4HTMT" xfId="248"/>
    <cellStyle name="_KT (2)_4_Book1_bo sung von KCH nam 2010 va Du an tre kho khan" xfId="249"/>
    <cellStyle name="_KT (2)_4_Book1_danh muc chuan bi dau tu 2011 ngay 07-6-2011" xfId="250"/>
    <cellStyle name="_KT (2)_4_Book1_Danh muc pbo nguon von XSKT, XDCB nam 2009 chuyen qua nam 2010" xfId="251"/>
    <cellStyle name="_KT (2)_4_Book1_dieu chinh KH 2011 ngay 26-5-2011111" xfId="252"/>
    <cellStyle name="_KT (2)_4_Book1_DS KCH PHAN BO VON NSDP NAM 2010" xfId="253"/>
    <cellStyle name="_KT (2)_4_Book1_giao KH 2011 ngay 10-12-2010" xfId="254"/>
    <cellStyle name="_KT (2)_4_Book1_Luy ke von ung nam 2011 -Thoa gui ngay 12-8-2012" xfId="255"/>
    <cellStyle name="_KT (2)_4_CAU Khanh Nam(Thi Cong)" xfId="256"/>
    <cellStyle name="_KT (2)_4_ChiHuong_ApGia" xfId="257"/>
    <cellStyle name="_KT (2)_4_CoCauPhi (version 1)" xfId="258"/>
    <cellStyle name="_KT (2)_4_danh muc chuan bi dau tu 2011 ngay 07-6-2011" xfId="259"/>
    <cellStyle name="_KT (2)_4_Danh muc pbo nguon von XSKT, XDCB nam 2009 chuyen qua nam 2010" xfId="260"/>
    <cellStyle name="_KT (2)_4_DAU NOI PL-CL TAI PHU LAMHC" xfId="261"/>
    <cellStyle name="_KT (2)_4_dieu chinh KH 2011 ngay 26-5-2011111" xfId="262"/>
    <cellStyle name="_KT (2)_4_DS KCH PHAN BO VON NSDP NAM 2010" xfId="263"/>
    <cellStyle name="_KT (2)_4_DU TRU VAT TU" xfId="264"/>
    <cellStyle name="_KT (2)_4_giao KH 2011 ngay 10-12-2010" xfId="265"/>
    <cellStyle name="_KT (2)_4_GTGT 2003" xfId="266"/>
    <cellStyle name="_KT (2)_4_KE KHAI THUE GTGT 2004" xfId="267"/>
    <cellStyle name="_KT (2)_4_KE KHAI THUE GTGT 2004_BCTC2004" xfId="268"/>
    <cellStyle name="_KT (2)_4_KH TPCP vung TNB (03-1-2012)" xfId="269"/>
    <cellStyle name="_KT (2)_4_kien giang 2" xfId="270"/>
    <cellStyle name="_KT (2)_4_Lora-tungchau" xfId="271"/>
    <cellStyle name="_KT (2)_4_Luy ke von ung nam 2011 -Thoa gui ngay 12-8-2012" xfId="272"/>
    <cellStyle name="_KT (2)_4_NhanCong" xfId="273"/>
    <cellStyle name="_KT (2)_4_N-X-T-04" xfId="274"/>
    <cellStyle name="_KT (2)_4_phu luc tong ket tinh hinh TH giai doan 03-10 (ngay 30)" xfId="275"/>
    <cellStyle name="_KT (2)_4_Qt-HT3PQ1(CauKho)" xfId="276"/>
    <cellStyle name="_KT (2)_4_Sheet1" xfId="277"/>
    <cellStyle name="_KT (2)_4_TG-TH" xfId="278"/>
    <cellStyle name="_KT (2)_4_TK152-04" xfId="279"/>
    <cellStyle name="_KT (2)_4_ÿÿÿÿÿ" xfId="280"/>
    <cellStyle name="_KT (2)_4_ÿÿÿÿÿ_Bieu mau cong trinh khoi cong moi 3-4" xfId="281"/>
    <cellStyle name="_KT (2)_4_ÿÿÿÿÿ_Bieu3ODA" xfId="282"/>
    <cellStyle name="_KT (2)_4_ÿÿÿÿÿ_Bieu4HTMT" xfId="283"/>
    <cellStyle name="_KT (2)_4_ÿÿÿÿÿ_KH TPCP vung TNB (03-1-2012)" xfId="284"/>
    <cellStyle name="_KT (2)_4_ÿÿÿÿÿ_kien giang 2" xfId="285"/>
    <cellStyle name="_KT (2)_5" xfId="286"/>
    <cellStyle name="_KT (2)_5_ApGiaVatTu_cayxanh_latgach" xfId="287"/>
    <cellStyle name="_KT (2)_5_BANG TONG HOP TINH HINH THANH QUYET TOAN (MOI I)" xfId="288"/>
    <cellStyle name="_KT (2)_5_BAO GIA NGAY 24-10-08 (co dam)" xfId="289"/>
    <cellStyle name="_KT (2)_5_BC  NAM 2007" xfId="290"/>
    <cellStyle name="_KT (2)_5_BC CV 6403 BKHĐT" xfId="291"/>
    <cellStyle name="_KT (2)_5_BC NQ11-CP - chinh sua lai" xfId="292"/>
    <cellStyle name="_KT (2)_5_BC NQ11-CP-Quynh sau bieu so3" xfId="293"/>
    <cellStyle name="_KT (2)_5_BC_NQ11-CP_-_Thao_sua_lai" xfId="294"/>
    <cellStyle name="_KT (2)_5_Bieu mau cong trinh khoi cong moi 3-4" xfId="295"/>
    <cellStyle name="_KT (2)_5_Bieu3ODA" xfId="296"/>
    <cellStyle name="_KT (2)_5_Bieu3ODA_1" xfId="297"/>
    <cellStyle name="_KT (2)_5_Bieu4HTMT" xfId="298"/>
    <cellStyle name="_KT (2)_5_bo sung von KCH nam 2010 va Du an tre kho khan" xfId="299"/>
    <cellStyle name="_KT (2)_5_Book1" xfId="300"/>
    <cellStyle name="_KT (2)_5_Book1_1" xfId="301"/>
    <cellStyle name="_KT (2)_5_Book1_1_BC CV 6403 BKHĐT" xfId="302"/>
    <cellStyle name="_KT (2)_5_Book1_1_Bieu mau cong trinh khoi cong moi 3-4" xfId="303"/>
    <cellStyle name="_KT (2)_5_Book1_1_Bieu3ODA" xfId="304"/>
    <cellStyle name="_KT (2)_5_Book1_1_Bieu4HTMT" xfId="305"/>
    <cellStyle name="_KT (2)_5_Book1_1_Book1" xfId="306"/>
    <cellStyle name="_KT (2)_5_Book1_1_Luy ke von ung nam 2011 -Thoa gui ngay 12-8-2012" xfId="307"/>
    <cellStyle name="_KT (2)_5_Book1_2" xfId="308"/>
    <cellStyle name="_KT (2)_5_Book1_2_BC CV 6403 BKHĐT" xfId="309"/>
    <cellStyle name="_KT (2)_5_Book1_2_Bieu3ODA" xfId="310"/>
    <cellStyle name="_KT (2)_5_Book1_2_Luy ke von ung nam 2011 -Thoa gui ngay 12-8-2012" xfId="311"/>
    <cellStyle name="_KT (2)_5_Book1_3" xfId="312"/>
    <cellStyle name="_KT (2)_5_Book1_BC CV 6403 BKHĐT" xfId="313"/>
    <cellStyle name="_KT (2)_5_Book1_Bieu mau cong trinh khoi cong moi 3-4" xfId="314"/>
    <cellStyle name="_KT (2)_5_Book1_Bieu3ODA" xfId="315"/>
    <cellStyle name="_KT (2)_5_Book1_Bieu4HTMT" xfId="316"/>
    <cellStyle name="_KT (2)_5_Book1_bo sung von KCH nam 2010 va Du an tre kho khan" xfId="317"/>
    <cellStyle name="_KT (2)_5_Book1_danh muc chuan bi dau tu 2011 ngay 07-6-2011" xfId="318"/>
    <cellStyle name="_KT (2)_5_Book1_Danh muc pbo nguon von XSKT, XDCB nam 2009 chuyen qua nam 2010" xfId="319"/>
    <cellStyle name="_KT (2)_5_Book1_dieu chinh KH 2011 ngay 26-5-2011111" xfId="320"/>
    <cellStyle name="_KT (2)_5_Book1_DS KCH PHAN BO VON NSDP NAM 2010" xfId="321"/>
    <cellStyle name="_KT (2)_5_Book1_giao KH 2011 ngay 10-12-2010" xfId="322"/>
    <cellStyle name="_KT (2)_5_Book1_Luy ke von ung nam 2011 -Thoa gui ngay 12-8-2012" xfId="323"/>
    <cellStyle name="_KT (2)_5_CAU Khanh Nam(Thi Cong)" xfId="324"/>
    <cellStyle name="_KT (2)_5_ChiHuong_ApGia" xfId="325"/>
    <cellStyle name="_KT (2)_5_CoCauPhi (version 1)" xfId="326"/>
    <cellStyle name="_KT (2)_5_danh muc chuan bi dau tu 2011 ngay 07-6-2011" xfId="327"/>
    <cellStyle name="_KT (2)_5_Danh muc pbo nguon von XSKT, XDCB nam 2009 chuyen qua nam 2010" xfId="328"/>
    <cellStyle name="_KT (2)_5_DAU NOI PL-CL TAI PHU LAMHC" xfId="329"/>
    <cellStyle name="_KT (2)_5_dieu chinh KH 2011 ngay 26-5-2011111" xfId="330"/>
    <cellStyle name="_KT (2)_5_DS KCH PHAN BO VON NSDP NAM 2010" xfId="331"/>
    <cellStyle name="_KT (2)_5_DU TRU VAT TU" xfId="332"/>
    <cellStyle name="_KT (2)_5_giao KH 2011 ngay 10-12-2010" xfId="333"/>
    <cellStyle name="_KT (2)_5_GTGT 2003" xfId="334"/>
    <cellStyle name="_KT (2)_5_KE KHAI THUE GTGT 2004" xfId="335"/>
    <cellStyle name="_KT (2)_5_KE KHAI THUE GTGT 2004_BCTC2004" xfId="336"/>
    <cellStyle name="_KT (2)_5_KH TPCP vung TNB (03-1-2012)" xfId="337"/>
    <cellStyle name="_KT (2)_5_kien giang 2" xfId="338"/>
    <cellStyle name="_KT (2)_5_Lora-tungchau" xfId="339"/>
    <cellStyle name="_KT (2)_5_Luy ke von ung nam 2011 -Thoa gui ngay 12-8-2012" xfId="340"/>
    <cellStyle name="_KT (2)_5_NhanCong" xfId="341"/>
    <cellStyle name="_KT (2)_5_N-X-T-04" xfId="342"/>
    <cellStyle name="_KT (2)_5_phu luc tong ket tinh hinh TH giai doan 03-10 (ngay 30)" xfId="343"/>
    <cellStyle name="_KT (2)_5_Qt-HT3PQ1(CauKho)" xfId="344"/>
    <cellStyle name="_KT (2)_5_Sheet1" xfId="345"/>
    <cellStyle name="_KT (2)_5_TK152-04" xfId="346"/>
    <cellStyle name="_KT (2)_5_ÿÿÿÿÿ" xfId="347"/>
    <cellStyle name="_KT (2)_5_ÿÿÿÿÿ_Bieu mau cong trinh khoi cong moi 3-4" xfId="348"/>
    <cellStyle name="_KT (2)_5_ÿÿÿÿÿ_Bieu3ODA" xfId="349"/>
    <cellStyle name="_KT (2)_5_ÿÿÿÿÿ_Bieu4HTMT" xfId="350"/>
    <cellStyle name="_KT (2)_5_ÿÿÿÿÿ_KH TPCP vung TNB (03-1-2012)" xfId="351"/>
    <cellStyle name="_KT (2)_5_ÿÿÿÿÿ_kien giang 2" xfId="352"/>
    <cellStyle name="_KT (2)_BC  NAM 2007" xfId="353"/>
    <cellStyle name="_KT (2)_Bieu mau cong trinh khoi cong moi 3-4" xfId="354"/>
    <cellStyle name="_KT (2)_Bieu3ODA" xfId="355"/>
    <cellStyle name="_KT (2)_Bieu3ODA_1" xfId="356"/>
    <cellStyle name="_KT (2)_Bieu4HTMT" xfId="357"/>
    <cellStyle name="_KT (2)_bo sung von KCH nam 2010 va Du an tre kho khan" xfId="358"/>
    <cellStyle name="_KT (2)_Book1" xfId="359"/>
    <cellStyle name="_KT (2)_Book1_KH TPCP vung TNB (03-1-2012)" xfId="360"/>
    <cellStyle name="_KT (2)_Book1_kien giang 2" xfId="361"/>
    <cellStyle name="_KT (2)_danh muc chuan bi dau tu 2011 ngay 07-6-2011" xfId="362"/>
    <cellStyle name="_KT (2)_Danh muc pbo nguon von XSKT, XDCB nam 2009 chuyen qua nam 2010" xfId="363"/>
    <cellStyle name="_KT (2)_dieu chinh KH 2011 ngay 26-5-2011111" xfId="364"/>
    <cellStyle name="_KT (2)_DS KCH PHAN BO VON NSDP NAM 2010" xfId="365"/>
    <cellStyle name="_KT (2)_giao KH 2011 ngay 10-12-2010" xfId="366"/>
    <cellStyle name="_KT (2)_GTGT 2003" xfId="367"/>
    <cellStyle name="_KT (2)_KE KHAI THUE GTGT 2004" xfId="368"/>
    <cellStyle name="_KT (2)_KE KHAI THUE GTGT 2004_BCTC2004" xfId="369"/>
    <cellStyle name="_KT (2)_KH TPCP vung TNB (03-1-2012)" xfId="370"/>
    <cellStyle name="_KT (2)_kien giang 2" xfId="371"/>
    <cellStyle name="_KT (2)_Lora-tungchau" xfId="372"/>
    <cellStyle name="_KT (2)_N-X-T-04" xfId="373"/>
    <cellStyle name="_KT (2)_PERSONAL" xfId="374"/>
    <cellStyle name="_KT (2)_PERSONAL_BC CV 6403 BKHĐT" xfId="375"/>
    <cellStyle name="_KT (2)_PERSONAL_Bieu mau cong trinh khoi cong moi 3-4" xfId="376"/>
    <cellStyle name="_KT (2)_PERSONAL_Bieu3ODA" xfId="377"/>
    <cellStyle name="_KT (2)_PERSONAL_Bieu4HTMT" xfId="378"/>
    <cellStyle name="_KT (2)_PERSONAL_Book1" xfId="379"/>
    <cellStyle name="_KT (2)_PERSONAL_Luy ke von ung nam 2011 -Thoa gui ngay 12-8-2012" xfId="380"/>
    <cellStyle name="_KT (2)_PERSONAL_Tong hop KHCB 2001" xfId="381"/>
    <cellStyle name="_KT (2)_Qt-HT3PQ1(CauKho)" xfId="382"/>
    <cellStyle name="_KT (2)_TG-TH" xfId="383"/>
    <cellStyle name="_KT (2)_TK152-04" xfId="384"/>
    <cellStyle name="_KT (2)_ÿÿÿÿÿ" xfId="385"/>
    <cellStyle name="_KT (2)_ÿÿÿÿÿ_KH TPCP vung TNB (03-1-2012)" xfId="386"/>
    <cellStyle name="_KT (2)_ÿÿÿÿÿ_kien giang 2" xfId="387"/>
    <cellStyle name="_KT_TG" xfId="388"/>
    <cellStyle name="_KT_TG_1" xfId="389"/>
    <cellStyle name="_KT_TG_1_ApGiaVatTu_cayxanh_latgach" xfId="390"/>
    <cellStyle name="_KT_TG_1_BANG TONG HOP TINH HINH THANH QUYET TOAN (MOI I)" xfId="391"/>
    <cellStyle name="_KT_TG_1_BAO GIA NGAY 24-10-08 (co dam)" xfId="392"/>
    <cellStyle name="_KT_TG_1_BC  NAM 2007" xfId="393"/>
    <cellStyle name="_KT_TG_1_BC CV 6403 BKHĐT" xfId="394"/>
    <cellStyle name="_KT_TG_1_BC NQ11-CP - chinh sua lai" xfId="395"/>
    <cellStyle name="_KT_TG_1_BC NQ11-CP-Quynh sau bieu so3" xfId="396"/>
    <cellStyle name="_KT_TG_1_BC_NQ11-CP_-_Thao_sua_lai" xfId="397"/>
    <cellStyle name="_KT_TG_1_Bieu mau cong trinh khoi cong moi 3-4" xfId="398"/>
    <cellStyle name="_KT_TG_1_Bieu3ODA" xfId="399"/>
    <cellStyle name="_KT_TG_1_Bieu3ODA_1" xfId="400"/>
    <cellStyle name="_KT_TG_1_Bieu4HTMT" xfId="401"/>
    <cellStyle name="_KT_TG_1_bo sung von KCH nam 2010 va Du an tre kho khan" xfId="402"/>
    <cellStyle name="_KT_TG_1_Book1" xfId="403"/>
    <cellStyle name="_KT_TG_1_Book1_1" xfId="404"/>
    <cellStyle name="_KT_TG_1_Book1_1_BC CV 6403 BKHĐT" xfId="405"/>
    <cellStyle name="_KT_TG_1_Book1_1_Bieu mau cong trinh khoi cong moi 3-4" xfId="406"/>
    <cellStyle name="_KT_TG_1_Book1_1_Bieu3ODA" xfId="407"/>
    <cellStyle name="_KT_TG_1_Book1_1_Bieu4HTMT" xfId="408"/>
    <cellStyle name="_KT_TG_1_Book1_1_Book1" xfId="409"/>
    <cellStyle name="_KT_TG_1_Book1_1_Luy ke von ung nam 2011 -Thoa gui ngay 12-8-2012" xfId="410"/>
    <cellStyle name="_KT_TG_1_Book1_2" xfId="411"/>
    <cellStyle name="_KT_TG_1_Book1_2_BC CV 6403 BKHĐT" xfId="412"/>
    <cellStyle name="_KT_TG_1_Book1_2_Bieu3ODA" xfId="413"/>
    <cellStyle name="_KT_TG_1_Book1_2_Luy ke von ung nam 2011 -Thoa gui ngay 12-8-2012" xfId="414"/>
    <cellStyle name="_KT_TG_1_Book1_3" xfId="415"/>
    <cellStyle name="_KT_TG_1_Book1_BC CV 6403 BKHĐT" xfId="416"/>
    <cellStyle name="_KT_TG_1_Book1_Bieu mau cong trinh khoi cong moi 3-4" xfId="417"/>
    <cellStyle name="_KT_TG_1_Book1_Bieu3ODA" xfId="418"/>
    <cellStyle name="_KT_TG_1_Book1_Bieu4HTMT" xfId="419"/>
    <cellStyle name="_KT_TG_1_Book1_bo sung von KCH nam 2010 va Du an tre kho khan" xfId="420"/>
    <cellStyle name="_KT_TG_1_Book1_danh muc chuan bi dau tu 2011 ngay 07-6-2011" xfId="421"/>
    <cellStyle name="_KT_TG_1_Book1_Danh muc pbo nguon von XSKT, XDCB nam 2009 chuyen qua nam 2010" xfId="422"/>
    <cellStyle name="_KT_TG_1_Book1_dieu chinh KH 2011 ngay 26-5-2011111" xfId="423"/>
    <cellStyle name="_KT_TG_1_Book1_DS KCH PHAN BO VON NSDP NAM 2010" xfId="424"/>
    <cellStyle name="_KT_TG_1_Book1_giao KH 2011 ngay 10-12-2010" xfId="425"/>
    <cellStyle name="_KT_TG_1_Book1_Luy ke von ung nam 2011 -Thoa gui ngay 12-8-2012" xfId="426"/>
    <cellStyle name="_KT_TG_1_CAU Khanh Nam(Thi Cong)" xfId="427"/>
    <cellStyle name="_KT_TG_1_ChiHuong_ApGia" xfId="428"/>
    <cellStyle name="_KT_TG_1_CoCauPhi (version 1)" xfId="429"/>
    <cellStyle name="_KT_TG_1_danh muc chuan bi dau tu 2011 ngay 07-6-2011" xfId="430"/>
    <cellStyle name="_KT_TG_1_Danh muc pbo nguon von XSKT, XDCB nam 2009 chuyen qua nam 2010" xfId="431"/>
    <cellStyle name="_KT_TG_1_DAU NOI PL-CL TAI PHU LAMHC" xfId="432"/>
    <cellStyle name="_KT_TG_1_dieu chinh KH 2011 ngay 26-5-2011111" xfId="433"/>
    <cellStyle name="_KT_TG_1_DS KCH PHAN BO VON NSDP NAM 2010" xfId="434"/>
    <cellStyle name="_KT_TG_1_DU TRU VAT TU" xfId="435"/>
    <cellStyle name="_KT_TG_1_giao KH 2011 ngay 10-12-2010" xfId="436"/>
    <cellStyle name="_KT_TG_1_GTGT 2003" xfId="437"/>
    <cellStyle name="_KT_TG_1_KE KHAI THUE GTGT 2004" xfId="438"/>
    <cellStyle name="_KT_TG_1_KE KHAI THUE GTGT 2004_BCTC2004" xfId="439"/>
    <cellStyle name="_KT_TG_1_KH TPCP vung TNB (03-1-2012)" xfId="440"/>
    <cellStyle name="_KT_TG_1_kien giang 2" xfId="441"/>
    <cellStyle name="_KT_TG_1_Lora-tungchau" xfId="442"/>
    <cellStyle name="_KT_TG_1_Luy ke von ung nam 2011 -Thoa gui ngay 12-8-2012" xfId="443"/>
    <cellStyle name="_KT_TG_1_NhanCong" xfId="444"/>
    <cellStyle name="_KT_TG_1_N-X-T-04" xfId="445"/>
    <cellStyle name="_KT_TG_1_phu luc tong ket tinh hinh TH giai doan 03-10 (ngay 30)" xfId="446"/>
    <cellStyle name="_KT_TG_1_Qt-HT3PQ1(CauKho)" xfId="447"/>
    <cellStyle name="_KT_TG_1_Sheet1" xfId="448"/>
    <cellStyle name="_KT_TG_1_TK152-04" xfId="449"/>
    <cellStyle name="_KT_TG_1_ÿÿÿÿÿ" xfId="450"/>
    <cellStyle name="_KT_TG_1_ÿÿÿÿÿ_Bieu mau cong trinh khoi cong moi 3-4" xfId="451"/>
    <cellStyle name="_KT_TG_1_ÿÿÿÿÿ_Bieu3ODA" xfId="452"/>
    <cellStyle name="_KT_TG_1_ÿÿÿÿÿ_Bieu4HTMT" xfId="453"/>
    <cellStyle name="_KT_TG_1_ÿÿÿÿÿ_KH TPCP vung TNB (03-1-2012)" xfId="454"/>
    <cellStyle name="_KT_TG_1_ÿÿÿÿÿ_kien giang 2" xfId="455"/>
    <cellStyle name="_KT_TG_2" xfId="456"/>
    <cellStyle name="_KT_TG_2_ApGiaVatTu_cayxanh_latgach" xfId="457"/>
    <cellStyle name="_KT_TG_2_BANG TONG HOP TINH HINH THANH QUYET TOAN (MOI I)" xfId="458"/>
    <cellStyle name="_KT_TG_2_BAO GIA NGAY 24-10-08 (co dam)" xfId="459"/>
    <cellStyle name="_KT_TG_2_BC  NAM 2007" xfId="460"/>
    <cellStyle name="_KT_TG_2_BC CV 6403 BKHĐT" xfId="461"/>
    <cellStyle name="_KT_TG_2_BC NQ11-CP - chinh sua lai" xfId="462"/>
    <cellStyle name="_KT_TG_2_BC NQ11-CP-Quynh sau bieu so3" xfId="463"/>
    <cellStyle name="_KT_TG_2_BC_NQ11-CP_-_Thao_sua_lai" xfId="464"/>
    <cellStyle name="_KT_TG_2_Bieu mau cong trinh khoi cong moi 3-4" xfId="465"/>
    <cellStyle name="_KT_TG_2_Bieu3ODA" xfId="466"/>
    <cellStyle name="_KT_TG_2_Bieu3ODA_1" xfId="467"/>
    <cellStyle name="_KT_TG_2_Bieu4HTMT" xfId="468"/>
    <cellStyle name="_KT_TG_2_bo sung von KCH nam 2010 va Du an tre kho khan" xfId="469"/>
    <cellStyle name="_KT_TG_2_Book1" xfId="470"/>
    <cellStyle name="_KT_TG_2_Book1_1" xfId="471"/>
    <cellStyle name="_KT_TG_2_Book1_1_BC CV 6403 BKHĐT" xfId="472"/>
    <cellStyle name="_KT_TG_2_Book1_1_Bieu mau cong trinh khoi cong moi 3-4" xfId="473"/>
    <cellStyle name="_KT_TG_2_Book1_1_Bieu3ODA" xfId="474"/>
    <cellStyle name="_KT_TG_2_Book1_1_Bieu4HTMT" xfId="475"/>
    <cellStyle name="_KT_TG_2_Book1_1_Book1" xfId="476"/>
    <cellStyle name="_KT_TG_2_Book1_1_Luy ke von ung nam 2011 -Thoa gui ngay 12-8-2012" xfId="477"/>
    <cellStyle name="_KT_TG_2_Book1_2" xfId="478"/>
    <cellStyle name="_KT_TG_2_Book1_2_BC CV 6403 BKHĐT" xfId="479"/>
    <cellStyle name="_KT_TG_2_Book1_2_Bieu3ODA" xfId="480"/>
    <cellStyle name="_KT_TG_2_Book1_2_Luy ke von ung nam 2011 -Thoa gui ngay 12-8-2012" xfId="481"/>
    <cellStyle name="_KT_TG_2_Book1_3" xfId="482"/>
    <cellStyle name="_KT_TG_2_Book1_BC CV 6403 BKHĐT" xfId="483"/>
    <cellStyle name="_KT_TG_2_Book1_Bieu mau cong trinh khoi cong moi 3-4" xfId="484"/>
    <cellStyle name="_KT_TG_2_Book1_Bieu3ODA" xfId="485"/>
    <cellStyle name="_KT_TG_2_Book1_Bieu4HTMT" xfId="486"/>
    <cellStyle name="_KT_TG_2_Book1_bo sung von KCH nam 2010 va Du an tre kho khan" xfId="487"/>
    <cellStyle name="_KT_TG_2_Book1_danh muc chuan bi dau tu 2011 ngay 07-6-2011" xfId="488"/>
    <cellStyle name="_KT_TG_2_Book1_Danh muc pbo nguon von XSKT, XDCB nam 2009 chuyen qua nam 2010" xfId="489"/>
    <cellStyle name="_KT_TG_2_Book1_dieu chinh KH 2011 ngay 26-5-2011111" xfId="490"/>
    <cellStyle name="_KT_TG_2_Book1_DS KCH PHAN BO VON NSDP NAM 2010" xfId="491"/>
    <cellStyle name="_KT_TG_2_Book1_giao KH 2011 ngay 10-12-2010" xfId="492"/>
    <cellStyle name="_KT_TG_2_Book1_Luy ke von ung nam 2011 -Thoa gui ngay 12-8-2012" xfId="493"/>
    <cellStyle name="_KT_TG_2_CAU Khanh Nam(Thi Cong)" xfId="494"/>
    <cellStyle name="_KT_TG_2_ChiHuong_ApGia" xfId="495"/>
    <cellStyle name="_KT_TG_2_CoCauPhi (version 1)" xfId="496"/>
    <cellStyle name="_KT_TG_2_danh muc chuan bi dau tu 2011 ngay 07-6-2011" xfId="497"/>
    <cellStyle name="_KT_TG_2_Danh muc pbo nguon von XSKT, XDCB nam 2009 chuyen qua nam 2010" xfId="498"/>
    <cellStyle name="_KT_TG_2_DAU NOI PL-CL TAI PHU LAMHC" xfId="499"/>
    <cellStyle name="_KT_TG_2_dieu chinh KH 2011 ngay 26-5-2011111" xfId="500"/>
    <cellStyle name="_KT_TG_2_DS KCH PHAN BO VON NSDP NAM 2010" xfId="501"/>
    <cellStyle name="_KT_TG_2_DU TRU VAT TU" xfId="502"/>
    <cellStyle name="_KT_TG_2_giao KH 2011 ngay 10-12-2010" xfId="503"/>
    <cellStyle name="_KT_TG_2_GTGT 2003" xfId="504"/>
    <cellStyle name="_KT_TG_2_KE KHAI THUE GTGT 2004" xfId="505"/>
    <cellStyle name="_KT_TG_2_KE KHAI THUE GTGT 2004_BCTC2004" xfId="506"/>
    <cellStyle name="_KT_TG_2_KH TPCP vung TNB (03-1-2012)" xfId="507"/>
    <cellStyle name="_KT_TG_2_kien giang 2" xfId="508"/>
    <cellStyle name="_KT_TG_2_Lora-tungchau" xfId="509"/>
    <cellStyle name="_KT_TG_2_Luy ke von ung nam 2011 -Thoa gui ngay 12-8-2012" xfId="510"/>
    <cellStyle name="_KT_TG_2_NhanCong" xfId="511"/>
    <cellStyle name="_KT_TG_2_N-X-T-04" xfId="512"/>
    <cellStyle name="_KT_TG_2_phu luc tong ket tinh hinh TH giai doan 03-10 (ngay 30)" xfId="513"/>
    <cellStyle name="_KT_TG_2_Qt-HT3PQ1(CauKho)" xfId="514"/>
    <cellStyle name="_KT_TG_2_Sheet1" xfId="515"/>
    <cellStyle name="_KT_TG_2_TK152-04" xfId="516"/>
    <cellStyle name="_KT_TG_2_ÿÿÿÿÿ" xfId="517"/>
    <cellStyle name="_KT_TG_2_ÿÿÿÿÿ_Bieu mau cong trinh khoi cong moi 3-4" xfId="518"/>
    <cellStyle name="_KT_TG_2_ÿÿÿÿÿ_Bieu3ODA" xfId="519"/>
    <cellStyle name="_KT_TG_2_ÿÿÿÿÿ_Bieu4HTMT" xfId="520"/>
    <cellStyle name="_KT_TG_2_ÿÿÿÿÿ_KH TPCP vung TNB (03-1-2012)" xfId="521"/>
    <cellStyle name="_KT_TG_2_ÿÿÿÿÿ_kien giang 2" xfId="522"/>
    <cellStyle name="_KT_TG_3" xfId="523"/>
    <cellStyle name="_KT_TG_4" xfId="524"/>
    <cellStyle name="_KT_TG_4_Lora-tungchau" xfId="525"/>
    <cellStyle name="_KT_TG_4_Qt-HT3PQ1(CauKho)" xfId="526"/>
    <cellStyle name="_Lora-tungchau" xfId="527"/>
    <cellStyle name="_Luy ke von ung nam 2011 -Thoa gui ngay 12-8-2012" xfId="528"/>
    <cellStyle name="_mau so 3" xfId="529"/>
    <cellStyle name="_MauThanTKKT-goi7-DonGia2143(vl t7)" xfId="530"/>
    <cellStyle name="_MauThanTKKT-goi7-DonGia2143(vl t7)_!1 1 bao cao giao KH ve HTCMT vung TNB   12-12-2011" xfId="531"/>
    <cellStyle name="_MauThanTKKT-goi7-DonGia2143(vl t7)_Bieu4HTMT" xfId="532"/>
    <cellStyle name="_MauThanTKKT-goi7-DonGia2143(vl t7)_Bieu4HTMT_!1 1 bao cao giao KH ve HTCMT vung TNB   12-12-2011" xfId="533"/>
    <cellStyle name="_MauThanTKKT-goi7-DonGia2143(vl t7)_Bieu4HTMT_KH TPCP vung TNB (03-1-2012)" xfId="534"/>
    <cellStyle name="_MauThanTKKT-goi7-DonGia2143(vl t7)_KH TPCP vung TNB (03-1-2012)" xfId="535"/>
    <cellStyle name="_Nhu cau von ung truoc 2011 Tha h Hoa + Nge An gui TW" xfId="536"/>
    <cellStyle name="_Nhu cau von ung truoc 2011 Tha h Hoa + Nge An gui TW_!1 1 bao cao giao KH ve HTCMT vung TNB   12-12-2011" xfId="537"/>
    <cellStyle name="_Nhu cau von ung truoc 2011 Tha h Hoa + Nge An gui TW_Bieu4HTMT" xfId="538"/>
    <cellStyle name="_Nhu cau von ung truoc 2011 Tha h Hoa + Nge An gui TW_Bieu4HTMT_!1 1 bao cao giao KH ve HTCMT vung TNB   12-12-2011" xfId="539"/>
    <cellStyle name="_Nhu cau von ung truoc 2011 Tha h Hoa + Nge An gui TW_Bieu4HTMT_KH TPCP vung TNB (03-1-2012)" xfId="540"/>
    <cellStyle name="_Nhu cau von ung truoc 2011 Tha h Hoa + Nge An gui TW_KH TPCP vung TNB (03-1-2012)" xfId="541"/>
    <cellStyle name="_N-X-T-04" xfId="542"/>
    <cellStyle name="_PERSONAL" xfId="543"/>
    <cellStyle name="_PERSONAL_BC CV 6403 BKHĐT" xfId="544"/>
    <cellStyle name="_PERSONAL_Bieu mau cong trinh khoi cong moi 3-4" xfId="545"/>
    <cellStyle name="_PERSONAL_Bieu3ODA" xfId="546"/>
    <cellStyle name="_PERSONAL_Bieu4HTMT" xfId="547"/>
    <cellStyle name="_PERSONAL_Book1" xfId="548"/>
    <cellStyle name="_PERSONAL_Luy ke von ung nam 2011 -Thoa gui ngay 12-8-2012" xfId="549"/>
    <cellStyle name="_PERSONAL_Tong hop KHCB 2001" xfId="550"/>
    <cellStyle name="_phong bo mon22" xfId="551"/>
    <cellStyle name="_phong bo mon22_!1 1 bao cao giao KH ve HTCMT vung TNB   12-12-2011" xfId="552"/>
    <cellStyle name="_phong bo mon22_KH TPCP vung TNB (03-1-2012)" xfId="553"/>
    <cellStyle name="_phu luc tong ket tinh hinh TH giai doan 03-10 (ngay 30)" xfId="554"/>
    <cellStyle name="_Q TOAN  SCTX QL.62 QUI I ( oanh)" xfId="555"/>
    <cellStyle name="_Q TOAN  SCTX QL.62 QUI II ( oanh)" xfId="556"/>
    <cellStyle name="_QT SCTXQL62_QT1 (Cty QL)" xfId="557"/>
    <cellStyle name="_Qt-HT3PQ1(CauKho)" xfId="558"/>
    <cellStyle name="_Sheet1" xfId="559"/>
    <cellStyle name="_Sheet2" xfId="560"/>
    <cellStyle name="_TG-TH" xfId="561"/>
    <cellStyle name="_TG-TH_1" xfId="562"/>
    <cellStyle name="_TG-TH_1_ApGiaVatTu_cayxanh_latgach" xfId="563"/>
    <cellStyle name="_TG-TH_1_BANG TONG HOP TINH HINH THANH QUYET TOAN (MOI I)" xfId="564"/>
    <cellStyle name="_TG-TH_1_BAO GIA NGAY 24-10-08 (co dam)" xfId="565"/>
    <cellStyle name="_TG-TH_1_BC  NAM 2007" xfId="566"/>
    <cellStyle name="_TG-TH_1_BC CV 6403 BKHĐT" xfId="567"/>
    <cellStyle name="_TG-TH_1_BC NQ11-CP - chinh sua lai" xfId="568"/>
    <cellStyle name="_TG-TH_1_BC NQ11-CP-Quynh sau bieu so3" xfId="569"/>
    <cellStyle name="_TG-TH_1_BC_NQ11-CP_-_Thao_sua_lai" xfId="570"/>
    <cellStyle name="_TG-TH_1_Bieu mau cong trinh khoi cong moi 3-4" xfId="571"/>
    <cellStyle name="_TG-TH_1_Bieu3ODA" xfId="572"/>
    <cellStyle name="_TG-TH_1_Bieu3ODA_1" xfId="573"/>
    <cellStyle name="_TG-TH_1_Bieu4HTMT" xfId="574"/>
    <cellStyle name="_TG-TH_1_bo sung von KCH nam 2010 va Du an tre kho khan" xfId="575"/>
    <cellStyle name="_TG-TH_1_Book1" xfId="576"/>
    <cellStyle name="_TG-TH_1_Book1_1" xfId="577"/>
    <cellStyle name="_TG-TH_1_Book1_1_BC CV 6403 BKHĐT" xfId="578"/>
    <cellStyle name="_TG-TH_1_Book1_1_Bieu mau cong trinh khoi cong moi 3-4" xfId="579"/>
    <cellStyle name="_TG-TH_1_Book1_1_Bieu3ODA" xfId="580"/>
    <cellStyle name="_TG-TH_1_Book1_1_Bieu4HTMT" xfId="581"/>
    <cellStyle name="_TG-TH_1_Book1_1_Book1" xfId="582"/>
    <cellStyle name="_TG-TH_1_Book1_1_Luy ke von ung nam 2011 -Thoa gui ngay 12-8-2012" xfId="583"/>
    <cellStyle name="_TG-TH_1_Book1_2" xfId="584"/>
    <cellStyle name="_TG-TH_1_Book1_2_BC CV 6403 BKHĐT" xfId="585"/>
    <cellStyle name="_TG-TH_1_Book1_2_Bieu3ODA" xfId="586"/>
    <cellStyle name="_TG-TH_1_Book1_2_Luy ke von ung nam 2011 -Thoa gui ngay 12-8-2012" xfId="587"/>
    <cellStyle name="_TG-TH_1_Book1_3" xfId="588"/>
    <cellStyle name="_TG-TH_1_Book1_BC CV 6403 BKHĐT" xfId="589"/>
    <cellStyle name="_TG-TH_1_Book1_Bieu mau cong trinh khoi cong moi 3-4" xfId="590"/>
    <cellStyle name="_TG-TH_1_Book1_Bieu3ODA" xfId="591"/>
    <cellStyle name="_TG-TH_1_Book1_Bieu4HTMT" xfId="592"/>
    <cellStyle name="_TG-TH_1_Book1_bo sung von KCH nam 2010 va Du an tre kho khan" xfId="593"/>
    <cellStyle name="_TG-TH_1_Book1_danh muc chuan bi dau tu 2011 ngay 07-6-2011" xfId="594"/>
    <cellStyle name="_TG-TH_1_Book1_Danh muc pbo nguon von XSKT, XDCB nam 2009 chuyen qua nam 2010" xfId="595"/>
    <cellStyle name="_TG-TH_1_Book1_dieu chinh KH 2011 ngay 26-5-2011111" xfId="596"/>
    <cellStyle name="_TG-TH_1_Book1_DS KCH PHAN BO VON NSDP NAM 2010" xfId="597"/>
    <cellStyle name="_TG-TH_1_Book1_giao KH 2011 ngay 10-12-2010" xfId="598"/>
    <cellStyle name="_TG-TH_1_Book1_Luy ke von ung nam 2011 -Thoa gui ngay 12-8-2012" xfId="599"/>
    <cellStyle name="_TG-TH_1_CAU Khanh Nam(Thi Cong)" xfId="600"/>
    <cellStyle name="_TG-TH_1_ChiHuong_ApGia" xfId="601"/>
    <cellStyle name="_TG-TH_1_CoCauPhi (version 1)" xfId="602"/>
    <cellStyle name="_TG-TH_1_danh muc chuan bi dau tu 2011 ngay 07-6-2011" xfId="603"/>
    <cellStyle name="_TG-TH_1_Danh muc pbo nguon von XSKT, XDCB nam 2009 chuyen qua nam 2010" xfId="604"/>
    <cellStyle name="_TG-TH_1_DAU NOI PL-CL TAI PHU LAMHC" xfId="605"/>
    <cellStyle name="_TG-TH_1_dieu chinh KH 2011 ngay 26-5-2011111" xfId="606"/>
    <cellStyle name="_TG-TH_1_DS KCH PHAN BO VON NSDP NAM 2010" xfId="607"/>
    <cellStyle name="_TG-TH_1_DU TRU VAT TU" xfId="608"/>
    <cellStyle name="_TG-TH_1_giao KH 2011 ngay 10-12-2010" xfId="609"/>
    <cellStyle name="_TG-TH_1_GTGT 2003" xfId="610"/>
    <cellStyle name="_TG-TH_1_KE KHAI THUE GTGT 2004" xfId="611"/>
    <cellStyle name="_TG-TH_1_KE KHAI THUE GTGT 2004_BCTC2004" xfId="612"/>
    <cellStyle name="_TG-TH_1_KH TPCP vung TNB (03-1-2012)" xfId="613"/>
    <cellStyle name="_TG-TH_1_kien giang 2" xfId="614"/>
    <cellStyle name="_TG-TH_1_Lora-tungchau" xfId="615"/>
    <cellStyle name="_TG-TH_1_Luy ke von ung nam 2011 -Thoa gui ngay 12-8-2012" xfId="616"/>
    <cellStyle name="_TG-TH_1_NhanCong" xfId="617"/>
    <cellStyle name="_TG-TH_1_N-X-T-04" xfId="618"/>
    <cellStyle name="_TG-TH_1_phu luc tong ket tinh hinh TH giai doan 03-10 (ngay 30)" xfId="619"/>
    <cellStyle name="_TG-TH_1_Qt-HT3PQ1(CauKho)" xfId="620"/>
    <cellStyle name="_TG-TH_1_Sheet1" xfId="621"/>
    <cellStyle name="_TG-TH_1_TK152-04" xfId="622"/>
    <cellStyle name="_TG-TH_1_ÿÿÿÿÿ" xfId="623"/>
    <cellStyle name="_TG-TH_1_ÿÿÿÿÿ_Bieu mau cong trinh khoi cong moi 3-4" xfId="624"/>
    <cellStyle name="_TG-TH_1_ÿÿÿÿÿ_Bieu3ODA" xfId="625"/>
    <cellStyle name="_TG-TH_1_ÿÿÿÿÿ_Bieu4HTMT" xfId="626"/>
    <cellStyle name="_TG-TH_1_ÿÿÿÿÿ_KH TPCP vung TNB (03-1-2012)" xfId="627"/>
    <cellStyle name="_TG-TH_1_ÿÿÿÿÿ_kien giang 2" xfId="628"/>
    <cellStyle name="_TG-TH_2" xfId="629"/>
    <cellStyle name="_TG-TH_2_ApGiaVatTu_cayxanh_latgach" xfId="630"/>
    <cellStyle name="_TG-TH_2_BANG TONG HOP TINH HINH THANH QUYET TOAN (MOI I)" xfId="631"/>
    <cellStyle name="_TG-TH_2_BAO GIA NGAY 24-10-08 (co dam)" xfId="632"/>
    <cellStyle name="_TG-TH_2_BC  NAM 2007" xfId="633"/>
    <cellStyle name="_TG-TH_2_BC CV 6403 BKHĐT" xfId="634"/>
    <cellStyle name="_TG-TH_2_BC NQ11-CP - chinh sua lai" xfId="635"/>
    <cellStyle name="_TG-TH_2_BC NQ11-CP-Quynh sau bieu so3" xfId="636"/>
    <cellStyle name="_TG-TH_2_BC_NQ11-CP_-_Thao_sua_lai" xfId="637"/>
    <cellStyle name="_TG-TH_2_Bieu mau cong trinh khoi cong moi 3-4" xfId="638"/>
    <cellStyle name="_TG-TH_2_Bieu3ODA" xfId="639"/>
    <cellStyle name="_TG-TH_2_Bieu3ODA_1" xfId="640"/>
    <cellStyle name="_TG-TH_2_Bieu4HTMT" xfId="641"/>
    <cellStyle name="_TG-TH_2_bo sung von KCH nam 2010 va Du an tre kho khan" xfId="642"/>
    <cellStyle name="_TG-TH_2_Book1" xfId="643"/>
    <cellStyle name="_TG-TH_2_Book1_1" xfId="644"/>
    <cellStyle name="_TG-TH_2_Book1_1_BC CV 6403 BKHĐT" xfId="645"/>
    <cellStyle name="_TG-TH_2_Book1_1_Bieu mau cong trinh khoi cong moi 3-4" xfId="646"/>
    <cellStyle name="_TG-TH_2_Book1_1_Bieu3ODA" xfId="647"/>
    <cellStyle name="_TG-TH_2_Book1_1_Bieu4HTMT" xfId="648"/>
    <cellStyle name="_TG-TH_2_Book1_1_Book1" xfId="649"/>
    <cellStyle name="_TG-TH_2_Book1_1_Luy ke von ung nam 2011 -Thoa gui ngay 12-8-2012" xfId="650"/>
    <cellStyle name="_TG-TH_2_Book1_2" xfId="651"/>
    <cellStyle name="_TG-TH_2_Book1_2_BC CV 6403 BKHĐT" xfId="652"/>
    <cellStyle name="_TG-TH_2_Book1_2_Bieu3ODA" xfId="653"/>
    <cellStyle name="_TG-TH_2_Book1_2_Luy ke von ung nam 2011 -Thoa gui ngay 12-8-2012" xfId="654"/>
    <cellStyle name="_TG-TH_2_Book1_3" xfId="655"/>
    <cellStyle name="_TG-TH_2_Book1_BC CV 6403 BKHĐT" xfId="656"/>
    <cellStyle name="_TG-TH_2_Book1_Bieu mau cong trinh khoi cong moi 3-4" xfId="657"/>
    <cellStyle name="_TG-TH_2_Book1_Bieu3ODA" xfId="658"/>
    <cellStyle name="_TG-TH_2_Book1_Bieu4HTMT" xfId="659"/>
    <cellStyle name="_TG-TH_2_Book1_bo sung von KCH nam 2010 va Du an tre kho khan" xfId="660"/>
    <cellStyle name="_TG-TH_2_Book1_danh muc chuan bi dau tu 2011 ngay 07-6-2011" xfId="661"/>
    <cellStyle name="_TG-TH_2_Book1_Danh muc pbo nguon von XSKT, XDCB nam 2009 chuyen qua nam 2010" xfId="662"/>
    <cellStyle name="_TG-TH_2_Book1_dieu chinh KH 2011 ngay 26-5-2011111" xfId="663"/>
    <cellStyle name="_TG-TH_2_Book1_DS KCH PHAN BO VON NSDP NAM 2010" xfId="664"/>
    <cellStyle name="_TG-TH_2_Book1_giao KH 2011 ngay 10-12-2010" xfId="665"/>
    <cellStyle name="_TG-TH_2_Book1_Luy ke von ung nam 2011 -Thoa gui ngay 12-8-2012" xfId="666"/>
    <cellStyle name="_TG-TH_2_CAU Khanh Nam(Thi Cong)" xfId="667"/>
    <cellStyle name="_TG-TH_2_ChiHuong_ApGia" xfId="668"/>
    <cellStyle name="_TG-TH_2_CoCauPhi (version 1)" xfId="669"/>
    <cellStyle name="_TG-TH_2_danh muc chuan bi dau tu 2011 ngay 07-6-2011" xfId="670"/>
    <cellStyle name="_TG-TH_2_Danh muc pbo nguon von XSKT, XDCB nam 2009 chuyen qua nam 2010" xfId="671"/>
    <cellStyle name="_TG-TH_2_DAU NOI PL-CL TAI PHU LAMHC" xfId="672"/>
    <cellStyle name="_TG-TH_2_dieu chinh KH 2011 ngay 26-5-2011111" xfId="673"/>
    <cellStyle name="_TG-TH_2_DS KCH PHAN BO VON NSDP NAM 2010" xfId="674"/>
    <cellStyle name="_TG-TH_2_DU TRU VAT TU" xfId="675"/>
    <cellStyle name="_TG-TH_2_giao KH 2011 ngay 10-12-2010" xfId="676"/>
    <cellStyle name="_TG-TH_2_GTGT 2003" xfId="677"/>
    <cellStyle name="_TG-TH_2_KE KHAI THUE GTGT 2004" xfId="678"/>
    <cellStyle name="_TG-TH_2_KE KHAI THUE GTGT 2004_BCTC2004" xfId="679"/>
    <cellStyle name="_TG-TH_2_KH TPCP vung TNB (03-1-2012)" xfId="680"/>
    <cellStyle name="_TG-TH_2_kien giang 2" xfId="681"/>
    <cellStyle name="_TG-TH_2_Lora-tungchau" xfId="682"/>
    <cellStyle name="_TG-TH_2_Luy ke von ung nam 2011 -Thoa gui ngay 12-8-2012" xfId="683"/>
    <cellStyle name="_TG-TH_2_NhanCong" xfId="684"/>
    <cellStyle name="_TG-TH_2_N-X-T-04" xfId="685"/>
    <cellStyle name="_TG-TH_2_phu luc tong ket tinh hinh TH giai doan 03-10 (ngay 30)" xfId="686"/>
    <cellStyle name="_TG-TH_2_Qt-HT3PQ1(CauKho)" xfId="687"/>
    <cellStyle name="_TG-TH_2_Sheet1" xfId="688"/>
    <cellStyle name="_TG-TH_2_TK152-04" xfId="689"/>
    <cellStyle name="_TG-TH_2_ÿÿÿÿÿ" xfId="690"/>
    <cellStyle name="_TG-TH_2_ÿÿÿÿÿ_Bieu mau cong trinh khoi cong moi 3-4" xfId="691"/>
    <cellStyle name="_TG-TH_2_ÿÿÿÿÿ_Bieu3ODA" xfId="692"/>
    <cellStyle name="_TG-TH_2_ÿÿÿÿÿ_Bieu4HTMT" xfId="693"/>
    <cellStyle name="_TG-TH_2_ÿÿÿÿÿ_KH TPCP vung TNB (03-1-2012)" xfId="694"/>
    <cellStyle name="_TG-TH_2_ÿÿÿÿÿ_kien giang 2" xfId="695"/>
    <cellStyle name="_TG-TH_3" xfId="696"/>
    <cellStyle name="_TG-TH_3_Lora-tungchau" xfId="697"/>
    <cellStyle name="_TG-TH_3_Qt-HT3PQ1(CauKho)" xfId="698"/>
    <cellStyle name="_TG-TH_4" xfId="699"/>
    <cellStyle name="_TK152-04" xfId="700"/>
    <cellStyle name="_Tong dutoan PP LAHAI" xfId="701"/>
    <cellStyle name="_TPCP GT-24-5-Mien Nui" xfId="702"/>
    <cellStyle name="_TPCP GT-24-5-Mien Nui_!1 1 bao cao giao KH ve HTCMT vung TNB   12-12-2011" xfId="703"/>
    <cellStyle name="_TPCP GT-24-5-Mien Nui_Bieu4HTMT" xfId="704"/>
    <cellStyle name="_TPCP GT-24-5-Mien Nui_Bieu4HTMT_!1 1 bao cao giao KH ve HTCMT vung TNB   12-12-2011" xfId="705"/>
    <cellStyle name="_TPCP GT-24-5-Mien Nui_Bieu4HTMT_KH TPCP vung TNB (03-1-2012)" xfId="706"/>
    <cellStyle name="_TPCP GT-24-5-Mien Nui_KH TPCP vung TNB (03-1-2012)" xfId="707"/>
    <cellStyle name="_ung truoc 2011 NSTW Thanh Hoa + Nge An gui Thu 12-5" xfId="708"/>
    <cellStyle name="_ung truoc 2011 NSTW Thanh Hoa + Nge An gui Thu 12-5_!1 1 bao cao giao KH ve HTCMT vung TNB   12-12-2011" xfId="709"/>
    <cellStyle name="_ung truoc 2011 NSTW Thanh Hoa + Nge An gui Thu 12-5_Bieu4HTMT" xfId="710"/>
    <cellStyle name="_ung truoc 2011 NSTW Thanh Hoa + Nge An gui Thu 12-5_Bieu4HTMT_!1 1 bao cao giao KH ve HTCMT vung TNB   12-12-2011" xfId="711"/>
    <cellStyle name="_ung truoc 2011 NSTW Thanh Hoa + Nge An gui Thu 12-5_Bieu4HTMT_KH TPCP vung TNB (03-1-2012)" xfId="712"/>
    <cellStyle name="_ung truoc 2011 NSTW Thanh Hoa + Nge An gui Thu 12-5_KH TPCP vung TNB (03-1-2012)" xfId="713"/>
    <cellStyle name="_ung truoc cua long an (6-5-2010)" xfId="714"/>
    <cellStyle name="_Ung von nam 2011 vung TNB - Doan Cong tac (12-5-2010)" xfId="715"/>
    <cellStyle name="_Ung von nam 2011 vung TNB - Doan Cong tac (12-5-2010)_!1 1 bao cao giao KH ve HTCMT vung TNB   12-12-2011" xfId="716"/>
    <cellStyle name="_Ung von nam 2011 vung TNB - Doan Cong tac (12-5-2010)_Bieu4HTMT" xfId="717"/>
    <cellStyle name="_Ung von nam 2011 vung TNB - Doan Cong tac (12-5-2010)_Bieu4HTMT_!1 1 bao cao giao KH ve HTCMT vung TNB   12-12-2011" xfId="718"/>
    <cellStyle name="_Ung von nam 2011 vung TNB - Doan Cong tac (12-5-2010)_Bieu4HTMT_KH TPCP vung TNB (03-1-2012)" xfId="719"/>
    <cellStyle name="_Ung von nam 2011 vung TNB - Doan Cong tac (12-5-2010)_Cong trinh co y kien LD_Dang_NN_2011-Tay nguyen-9-10" xfId="720"/>
    <cellStyle name="_Ung von nam 2011 vung TNB - Doan Cong tac (12-5-2010)_Cong trinh co y kien LD_Dang_NN_2011-Tay nguyen-9-10_!1 1 bao cao giao KH ve HTCMT vung TNB   12-12-2011" xfId="721"/>
    <cellStyle name="_Ung von nam 2011 vung TNB - Doan Cong tac (12-5-2010)_Cong trinh co y kien LD_Dang_NN_2011-Tay nguyen-9-10_Bieu4HTMT" xfId="722"/>
    <cellStyle name="_Ung von nam 2011 vung TNB - Doan Cong tac (12-5-2010)_Cong trinh co y kien LD_Dang_NN_2011-Tay nguyen-9-10_Bieu4HTMT_!1 1 bao cao giao KH ve HTCMT vung TNB   12-12-2011" xfId="723"/>
    <cellStyle name="_Ung von nam 2011 vung TNB - Doan Cong tac (12-5-2010)_Cong trinh co y kien LD_Dang_NN_2011-Tay nguyen-9-10_Bieu4HTMT_KH TPCP vung TNB (03-1-2012)" xfId="724"/>
    <cellStyle name="_Ung von nam 2011 vung TNB - Doan Cong tac (12-5-2010)_Cong trinh co y kien LD_Dang_NN_2011-Tay nguyen-9-10_KH TPCP vung TNB (03-1-2012)" xfId="725"/>
    <cellStyle name="_Ung von nam 2011 vung TNB - Doan Cong tac (12-5-2010)_KH TPCP vung TNB (03-1-2012)" xfId="726"/>
    <cellStyle name="_Ung von nam 2011 vung TNB - Doan Cong tac (12-5-2010)_TN - Ho tro khac 2011" xfId="727"/>
    <cellStyle name="_Ung von nam 2011 vung TNB - Doan Cong tac (12-5-2010)_TN - Ho tro khac 2011_!1 1 bao cao giao KH ve HTCMT vung TNB   12-12-2011" xfId="728"/>
    <cellStyle name="_Ung von nam 2011 vung TNB - Doan Cong tac (12-5-2010)_TN - Ho tro khac 2011_Bieu4HTMT" xfId="729"/>
    <cellStyle name="_Ung von nam 2011 vung TNB - Doan Cong tac (12-5-2010)_TN - Ho tro khac 2011_Bieu4HTMT_!1 1 bao cao giao KH ve HTCMT vung TNB   12-12-2011" xfId="730"/>
    <cellStyle name="_Ung von nam 2011 vung TNB - Doan Cong tac (12-5-2010)_TN - Ho tro khac 2011_Bieu4HTMT_KH TPCP vung TNB (03-1-2012)" xfId="731"/>
    <cellStyle name="_Ung von nam 2011 vung TNB - Doan Cong tac (12-5-2010)_TN - Ho tro khac 2011_KH TPCP vung TNB (03-1-2012)" xfId="732"/>
    <cellStyle name="_XDCB thang 12.2010" xfId="733"/>
    <cellStyle name="_ÿÿÿÿÿ" xfId="734"/>
    <cellStyle name="_ÿÿÿÿÿ_Bieu mau cong trinh khoi cong moi 3-4" xfId="735"/>
    <cellStyle name="_ÿÿÿÿÿ_Bieu mau cong trinh khoi cong moi 3-4_!1 1 bao cao giao KH ve HTCMT vung TNB   12-12-2011" xfId="736"/>
    <cellStyle name="_ÿÿÿÿÿ_Bieu mau cong trinh khoi cong moi 3-4_KH TPCP vung TNB (03-1-2012)" xfId="737"/>
    <cellStyle name="_ÿÿÿÿÿ_Bieu3ODA" xfId="738"/>
    <cellStyle name="_ÿÿÿÿÿ_Bieu3ODA_!1 1 bao cao giao KH ve HTCMT vung TNB   12-12-2011" xfId="739"/>
    <cellStyle name="_ÿÿÿÿÿ_Bieu3ODA_KH TPCP vung TNB (03-1-2012)" xfId="740"/>
    <cellStyle name="_ÿÿÿÿÿ_Bieu4HTMT" xfId="741"/>
    <cellStyle name="_ÿÿÿÿÿ_Bieu4HTMT_!1 1 bao cao giao KH ve HTCMT vung TNB   12-12-2011" xfId="742"/>
    <cellStyle name="_ÿÿÿÿÿ_Bieu4HTMT_KH TPCP vung TNB (03-1-2012)" xfId="743"/>
    <cellStyle name="_ÿÿÿÿÿ_Kh ql62 (2010) 11-09" xfId="744"/>
    <cellStyle name="_ÿÿÿÿÿ_KH TPCP vung TNB (03-1-2012)" xfId="745"/>
    <cellStyle name="_ÿÿÿÿÿ_Khung 2012" xfId="746"/>
    <cellStyle name="_ÿÿÿÿÿ_kien giang 2" xfId="747"/>
    <cellStyle name="~1" xfId="748"/>
    <cellStyle name="’Ê‰Ý [0.00]_laroux" xfId="749"/>
    <cellStyle name="’Ê‰Ý_laroux" xfId="750"/>
    <cellStyle name="•W?_Format" xfId="751"/>
    <cellStyle name="•W€_’·Šú‰p•¶" xfId="752"/>
    <cellStyle name="•W_¯–ì" xfId="753"/>
    <cellStyle name="W_MARINE" xfId="754"/>
    <cellStyle name="0" xfId="755"/>
    <cellStyle name="0 2" xfId="756"/>
    <cellStyle name="0,0_x000d__x000a_NA_x000d__x000a_" xfId="757"/>
    <cellStyle name="0.0" xfId="758"/>
    <cellStyle name="0.0 2" xfId="759"/>
    <cellStyle name="0.00" xfId="760"/>
    <cellStyle name="0.00 2" xfId="761"/>
    <cellStyle name="1" xfId="762"/>
    <cellStyle name="1_!1 1 bao cao giao KH ve HTCMT vung TNB   12-12-2011" xfId="763"/>
    <cellStyle name="1_BAO GIA NGAY 24-10-08 (co dam)" xfId="764"/>
    <cellStyle name="1_Bieu4HTMT" xfId="765"/>
    <cellStyle name="1_Book1" xfId="766"/>
    <cellStyle name="1_Book1_1" xfId="767"/>
    <cellStyle name="1_Book1_1_!1 1 bao cao giao KH ve HTCMT vung TNB   12-12-2011" xfId="768"/>
    <cellStyle name="1_Book1_1_Bieu4HTMT" xfId="769"/>
    <cellStyle name="1_Book1_1_Bieu4HTMT_!1 1 bao cao giao KH ve HTCMT vung TNB   12-12-2011" xfId="770"/>
    <cellStyle name="1_Book1_1_Bieu4HTMT_KH TPCP vung TNB (03-1-2012)" xfId="771"/>
    <cellStyle name="1_Book1_1_KH TPCP vung TNB (03-1-2012)" xfId="772"/>
    <cellStyle name="1_Cau thuy dien Ban La (Cu Anh)" xfId="773"/>
    <cellStyle name="1_Cau thuy dien Ban La (Cu Anh)_!1 1 bao cao giao KH ve HTCMT vung TNB   12-12-2011" xfId="774"/>
    <cellStyle name="1_Cau thuy dien Ban La (Cu Anh)_Bieu4HTMT" xfId="775"/>
    <cellStyle name="1_Cau thuy dien Ban La (Cu Anh)_Bieu4HTMT_!1 1 bao cao giao KH ve HTCMT vung TNB   12-12-2011" xfId="776"/>
    <cellStyle name="1_Cau thuy dien Ban La (Cu Anh)_Bieu4HTMT_KH TPCP vung TNB (03-1-2012)" xfId="777"/>
    <cellStyle name="1_Cau thuy dien Ban La (Cu Anh)_KH TPCP vung TNB (03-1-2012)" xfId="778"/>
    <cellStyle name="1_Cong trinh co y kien LD_Dang_NN_2011-Tay nguyen-9-10" xfId="779"/>
    <cellStyle name="1_Du toan 558 (Km17+508.12 - Km 22)" xfId="780"/>
    <cellStyle name="1_Du toan 558 (Km17+508.12 - Km 22)_!1 1 bao cao giao KH ve HTCMT vung TNB   12-12-2011" xfId="781"/>
    <cellStyle name="1_Du toan 558 (Km17+508.12 - Km 22)_Bieu4HTMT" xfId="782"/>
    <cellStyle name="1_Du toan 558 (Km17+508.12 - Km 22)_Bieu4HTMT_!1 1 bao cao giao KH ve HTCMT vung TNB   12-12-2011" xfId="783"/>
    <cellStyle name="1_Du toan 558 (Km17+508.12 - Km 22)_Bieu4HTMT_KH TPCP vung TNB (03-1-2012)" xfId="784"/>
    <cellStyle name="1_Du toan 558 (Km17+508.12 - Km 22)_KH TPCP vung TNB (03-1-2012)" xfId="785"/>
    <cellStyle name="1_Gia_VLQL48_duyet " xfId="786"/>
    <cellStyle name="1_Gia_VLQL48_duyet _!1 1 bao cao giao KH ve HTCMT vung TNB   12-12-2011" xfId="787"/>
    <cellStyle name="1_Gia_VLQL48_duyet _Bieu4HTMT" xfId="788"/>
    <cellStyle name="1_Gia_VLQL48_duyet _Bieu4HTMT_!1 1 bao cao giao KH ve HTCMT vung TNB   12-12-2011" xfId="789"/>
    <cellStyle name="1_Gia_VLQL48_duyet _Bieu4HTMT_KH TPCP vung TNB (03-1-2012)" xfId="790"/>
    <cellStyle name="1_Gia_VLQL48_duyet _KH TPCP vung TNB (03-1-2012)" xfId="791"/>
    <cellStyle name="1_Kh ql62 (2010) 11-09" xfId="792"/>
    <cellStyle name="1_KH TPCP vung TNB (03-1-2012)" xfId="793"/>
    <cellStyle name="1_Khung 2012" xfId="794"/>
    <cellStyle name="1_KlQdinhduyet" xfId="795"/>
    <cellStyle name="1_KlQdinhduyet_!1 1 bao cao giao KH ve HTCMT vung TNB   12-12-2011" xfId="796"/>
    <cellStyle name="1_KlQdinhduyet_Bieu4HTMT" xfId="797"/>
    <cellStyle name="1_KlQdinhduyet_Bieu4HTMT_!1 1 bao cao giao KH ve HTCMT vung TNB   12-12-2011" xfId="798"/>
    <cellStyle name="1_KlQdinhduyet_Bieu4HTMT_KH TPCP vung TNB (03-1-2012)" xfId="799"/>
    <cellStyle name="1_KlQdinhduyet_KH TPCP vung TNB (03-1-2012)" xfId="800"/>
    <cellStyle name="1_TN - Ho tro khac 2011" xfId="801"/>
    <cellStyle name="1_TRUNG PMU 5" xfId="802"/>
    <cellStyle name="1_ÿÿÿÿÿ" xfId="803"/>
    <cellStyle name="1_ÿÿÿÿÿ_Bieu tong hop nhu cau ung 2011 da chon loc -Mien nui" xfId="804"/>
    <cellStyle name="1_ÿÿÿÿÿ_Bieu tong hop nhu cau ung 2011 da chon loc -Mien nui 2" xfId="805"/>
    <cellStyle name="1_ÿÿÿÿÿ_Kh ql62 (2010) 11-09" xfId="806"/>
    <cellStyle name="1_ÿÿÿÿÿ_Khung 2012" xfId="807"/>
    <cellStyle name="15" xfId="808"/>
    <cellStyle name="18" xfId="809"/>
    <cellStyle name="¹éºÐÀ²_      " xfId="810"/>
    <cellStyle name="2" xfId="811"/>
    <cellStyle name="2_Book1" xfId="812"/>
    <cellStyle name="2_Book1_1" xfId="813"/>
    <cellStyle name="2_Book1_1_!1 1 bao cao giao KH ve HTCMT vung TNB   12-12-2011" xfId="814"/>
    <cellStyle name="2_Book1_1_Bieu4HTMT" xfId="815"/>
    <cellStyle name="2_Book1_1_Bieu4HTMT_!1 1 bao cao giao KH ve HTCMT vung TNB   12-12-2011" xfId="816"/>
    <cellStyle name="2_Book1_1_Bieu4HTMT_KH TPCP vung TNB (03-1-2012)" xfId="817"/>
    <cellStyle name="2_Book1_1_KH TPCP vung TNB (03-1-2012)" xfId="818"/>
    <cellStyle name="2_Cau thuy dien Ban La (Cu Anh)" xfId="819"/>
    <cellStyle name="2_Cau thuy dien Ban La (Cu Anh)_!1 1 bao cao giao KH ve HTCMT vung TNB   12-12-2011" xfId="820"/>
    <cellStyle name="2_Cau thuy dien Ban La (Cu Anh)_Bieu4HTMT" xfId="821"/>
    <cellStyle name="2_Cau thuy dien Ban La (Cu Anh)_Bieu4HTMT_!1 1 bao cao giao KH ve HTCMT vung TNB   12-12-2011" xfId="822"/>
    <cellStyle name="2_Cau thuy dien Ban La (Cu Anh)_Bieu4HTMT_KH TPCP vung TNB (03-1-2012)" xfId="823"/>
    <cellStyle name="2_Cau thuy dien Ban La (Cu Anh)_KH TPCP vung TNB (03-1-2012)" xfId="824"/>
    <cellStyle name="2_Du toan 558 (Km17+508.12 - Km 22)" xfId="825"/>
    <cellStyle name="2_Du toan 558 (Km17+508.12 - Km 22)_!1 1 bao cao giao KH ve HTCMT vung TNB   12-12-2011" xfId="826"/>
    <cellStyle name="2_Du toan 558 (Km17+508.12 - Km 22)_Bieu4HTMT" xfId="827"/>
    <cellStyle name="2_Du toan 558 (Km17+508.12 - Km 22)_Bieu4HTMT_!1 1 bao cao giao KH ve HTCMT vung TNB   12-12-2011" xfId="828"/>
    <cellStyle name="2_Du toan 558 (Km17+508.12 - Km 22)_Bieu4HTMT_KH TPCP vung TNB (03-1-2012)" xfId="829"/>
    <cellStyle name="2_Du toan 558 (Km17+508.12 - Km 22)_KH TPCP vung TNB (03-1-2012)" xfId="830"/>
    <cellStyle name="2_Gia_VLQL48_duyet " xfId="831"/>
    <cellStyle name="2_Gia_VLQL48_duyet _!1 1 bao cao giao KH ve HTCMT vung TNB   12-12-2011" xfId="832"/>
    <cellStyle name="2_Gia_VLQL48_duyet _Bieu4HTMT" xfId="833"/>
    <cellStyle name="2_Gia_VLQL48_duyet _Bieu4HTMT_!1 1 bao cao giao KH ve HTCMT vung TNB   12-12-2011" xfId="834"/>
    <cellStyle name="2_Gia_VLQL48_duyet _Bieu4HTMT_KH TPCP vung TNB (03-1-2012)" xfId="835"/>
    <cellStyle name="2_Gia_VLQL48_duyet _KH TPCP vung TNB (03-1-2012)" xfId="836"/>
    <cellStyle name="2_KlQdinhduyet" xfId="837"/>
    <cellStyle name="2_KlQdinhduyet_!1 1 bao cao giao KH ve HTCMT vung TNB   12-12-2011" xfId="838"/>
    <cellStyle name="2_KlQdinhduyet_Bieu4HTMT" xfId="839"/>
    <cellStyle name="2_KlQdinhduyet_Bieu4HTMT_!1 1 bao cao giao KH ve HTCMT vung TNB   12-12-2011" xfId="840"/>
    <cellStyle name="2_KlQdinhduyet_Bieu4HTMT_KH TPCP vung TNB (03-1-2012)" xfId="841"/>
    <cellStyle name="2_KlQdinhduyet_KH TPCP vung TNB (03-1-2012)" xfId="842"/>
    <cellStyle name="2_TRUNG PMU 5" xfId="843"/>
    <cellStyle name="2_ÿÿÿÿÿ" xfId="844"/>
    <cellStyle name="2_ÿÿÿÿÿ_Bieu tong hop nhu cau ung 2011 da chon loc -Mien nui" xfId="845"/>
    <cellStyle name="2_ÿÿÿÿÿ_Bieu tong hop nhu cau ung 2011 da chon loc -Mien nui 2" xfId="846"/>
    <cellStyle name="-2001" xfId="847"/>
    <cellStyle name="3" xfId="848"/>
    <cellStyle name="3_Book1" xfId="849"/>
    <cellStyle name="3_Book1_1" xfId="850"/>
    <cellStyle name="3_Book1_1_!1 1 bao cao giao KH ve HTCMT vung TNB   12-12-2011" xfId="851"/>
    <cellStyle name="3_Book1_1_Bieu4HTMT" xfId="852"/>
    <cellStyle name="3_Book1_1_Bieu4HTMT_!1 1 bao cao giao KH ve HTCMT vung TNB   12-12-2011" xfId="853"/>
    <cellStyle name="3_Book1_1_Bieu4HTMT_KH TPCP vung TNB (03-1-2012)" xfId="854"/>
    <cellStyle name="3_Book1_1_KH TPCP vung TNB (03-1-2012)" xfId="855"/>
    <cellStyle name="3_Cau thuy dien Ban La (Cu Anh)" xfId="856"/>
    <cellStyle name="3_Cau thuy dien Ban La (Cu Anh)_!1 1 bao cao giao KH ve HTCMT vung TNB   12-12-2011" xfId="857"/>
    <cellStyle name="3_Cau thuy dien Ban La (Cu Anh)_Bieu4HTMT" xfId="858"/>
    <cellStyle name="3_Cau thuy dien Ban La (Cu Anh)_Bieu4HTMT_!1 1 bao cao giao KH ve HTCMT vung TNB   12-12-2011" xfId="859"/>
    <cellStyle name="3_Cau thuy dien Ban La (Cu Anh)_Bieu4HTMT_KH TPCP vung TNB (03-1-2012)" xfId="860"/>
    <cellStyle name="3_Cau thuy dien Ban La (Cu Anh)_KH TPCP vung TNB (03-1-2012)" xfId="861"/>
    <cellStyle name="3_Du toan 558 (Km17+508.12 - Km 22)" xfId="862"/>
    <cellStyle name="3_Du toan 558 (Km17+508.12 - Km 22)_!1 1 bao cao giao KH ve HTCMT vung TNB   12-12-2011" xfId="863"/>
    <cellStyle name="3_Du toan 558 (Km17+508.12 - Km 22)_Bieu4HTMT" xfId="864"/>
    <cellStyle name="3_Du toan 558 (Km17+508.12 - Km 22)_Bieu4HTMT_!1 1 bao cao giao KH ve HTCMT vung TNB   12-12-2011" xfId="865"/>
    <cellStyle name="3_Du toan 558 (Km17+508.12 - Km 22)_Bieu4HTMT_KH TPCP vung TNB (03-1-2012)" xfId="866"/>
    <cellStyle name="3_Du toan 558 (Km17+508.12 - Km 22)_KH TPCP vung TNB (03-1-2012)" xfId="867"/>
    <cellStyle name="3_Gia_VLQL48_duyet " xfId="868"/>
    <cellStyle name="3_Gia_VLQL48_duyet _!1 1 bao cao giao KH ve HTCMT vung TNB   12-12-2011" xfId="869"/>
    <cellStyle name="3_Gia_VLQL48_duyet _Bieu4HTMT" xfId="870"/>
    <cellStyle name="3_Gia_VLQL48_duyet _Bieu4HTMT_!1 1 bao cao giao KH ve HTCMT vung TNB   12-12-2011" xfId="871"/>
    <cellStyle name="3_Gia_VLQL48_duyet _Bieu4HTMT_KH TPCP vung TNB (03-1-2012)" xfId="872"/>
    <cellStyle name="3_Gia_VLQL48_duyet _KH TPCP vung TNB (03-1-2012)" xfId="873"/>
    <cellStyle name="3_KlQdinhduyet" xfId="874"/>
    <cellStyle name="3_KlQdinhduyet_!1 1 bao cao giao KH ve HTCMT vung TNB   12-12-2011" xfId="875"/>
    <cellStyle name="3_KlQdinhduyet_Bieu4HTMT" xfId="876"/>
    <cellStyle name="3_KlQdinhduyet_Bieu4HTMT_!1 1 bao cao giao KH ve HTCMT vung TNB   12-12-2011" xfId="877"/>
    <cellStyle name="3_KlQdinhduyet_Bieu4HTMT_KH TPCP vung TNB (03-1-2012)" xfId="878"/>
    <cellStyle name="3_KlQdinhduyet_KH TPCP vung TNB (03-1-2012)" xfId="879"/>
    <cellStyle name="3_ÿÿÿÿÿ" xfId="880"/>
    <cellStyle name="4" xfId="881"/>
    <cellStyle name="4_Book1" xfId="882"/>
    <cellStyle name="4_Book1_1" xfId="883"/>
    <cellStyle name="4_Book1_1_!1 1 bao cao giao KH ve HTCMT vung TNB   12-12-2011" xfId="884"/>
    <cellStyle name="4_Book1_1_Bieu4HTMT" xfId="885"/>
    <cellStyle name="4_Book1_1_Bieu4HTMT_!1 1 bao cao giao KH ve HTCMT vung TNB   12-12-2011" xfId="886"/>
    <cellStyle name="4_Book1_1_Bieu4HTMT_KH TPCP vung TNB (03-1-2012)" xfId="887"/>
    <cellStyle name="4_Book1_1_KH TPCP vung TNB (03-1-2012)" xfId="888"/>
    <cellStyle name="4_Cau thuy dien Ban La (Cu Anh)" xfId="889"/>
    <cellStyle name="4_Cau thuy dien Ban La (Cu Anh)_!1 1 bao cao giao KH ve HTCMT vung TNB   12-12-2011" xfId="890"/>
    <cellStyle name="4_Cau thuy dien Ban La (Cu Anh)_Bieu4HTMT" xfId="891"/>
    <cellStyle name="4_Cau thuy dien Ban La (Cu Anh)_Bieu4HTMT_!1 1 bao cao giao KH ve HTCMT vung TNB   12-12-2011" xfId="892"/>
    <cellStyle name="4_Cau thuy dien Ban La (Cu Anh)_Bieu4HTMT_KH TPCP vung TNB (03-1-2012)" xfId="893"/>
    <cellStyle name="4_Cau thuy dien Ban La (Cu Anh)_KH TPCP vung TNB (03-1-2012)" xfId="894"/>
    <cellStyle name="4_Du toan 558 (Km17+508.12 - Km 22)" xfId="895"/>
    <cellStyle name="4_Du toan 558 (Km17+508.12 - Km 22)_!1 1 bao cao giao KH ve HTCMT vung TNB   12-12-2011" xfId="896"/>
    <cellStyle name="4_Du toan 558 (Km17+508.12 - Km 22)_Bieu4HTMT" xfId="897"/>
    <cellStyle name="4_Du toan 558 (Km17+508.12 - Km 22)_Bieu4HTMT_!1 1 bao cao giao KH ve HTCMT vung TNB   12-12-2011" xfId="898"/>
    <cellStyle name="4_Du toan 558 (Km17+508.12 - Km 22)_Bieu4HTMT_KH TPCP vung TNB (03-1-2012)" xfId="899"/>
    <cellStyle name="4_Du toan 558 (Km17+508.12 - Km 22)_KH TPCP vung TNB (03-1-2012)" xfId="900"/>
    <cellStyle name="4_Gia_VLQL48_duyet " xfId="901"/>
    <cellStyle name="4_Gia_VLQL48_duyet _!1 1 bao cao giao KH ve HTCMT vung TNB   12-12-2011" xfId="902"/>
    <cellStyle name="4_Gia_VLQL48_duyet _Bieu4HTMT" xfId="903"/>
    <cellStyle name="4_Gia_VLQL48_duyet _Bieu4HTMT_!1 1 bao cao giao KH ve HTCMT vung TNB   12-12-2011" xfId="904"/>
    <cellStyle name="4_Gia_VLQL48_duyet _Bieu4HTMT_KH TPCP vung TNB (03-1-2012)" xfId="905"/>
    <cellStyle name="4_Gia_VLQL48_duyet _KH TPCP vung TNB (03-1-2012)" xfId="906"/>
    <cellStyle name="4_KlQdinhduyet" xfId="907"/>
    <cellStyle name="4_KlQdinhduyet_!1 1 bao cao giao KH ve HTCMT vung TNB   12-12-2011" xfId="908"/>
    <cellStyle name="4_KlQdinhduyet_Bieu4HTMT" xfId="909"/>
    <cellStyle name="4_KlQdinhduyet_Bieu4HTMT_!1 1 bao cao giao KH ve HTCMT vung TNB   12-12-2011" xfId="910"/>
    <cellStyle name="4_KlQdinhduyet_Bieu4HTMT_KH TPCP vung TNB (03-1-2012)" xfId="911"/>
    <cellStyle name="4_KlQdinhduyet_KH TPCP vung TNB (03-1-2012)" xfId="912"/>
    <cellStyle name="4_ÿÿÿÿÿ" xfId="913"/>
    <cellStyle name="52" xfId="914"/>
    <cellStyle name="6" xfId="915"/>
    <cellStyle name="6_Cong trinh co y kien LD_Dang_NN_2011-Tay nguyen-9-10" xfId="916"/>
    <cellStyle name="6_Cong trinh co y kien LD_Dang_NN_2011-Tay nguyen-9-10_!1 1 bao cao giao KH ve HTCMT vung TNB   12-12-2011" xfId="917"/>
    <cellStyle name="6_Cong trinh co y kien LD_Dang_NN_2011-Tay nguyen-9-10_Bieu4HTMT" xfId="918"/>
    <cellStyle name="6_Cong trinh co y kien LD_Dang_NN_2011-Tay nguyen-9-10_Bieu4HTMT_!1 1 bao cao giao KH ve HTCMT vung TNB   12-12-2011" xfId="919"/>
    <cellStyle name="6_Cong trinh co y kien LD_Dang_NN_2011-Tay nguyen-9-10_Bieu4HTMT_KH TPCP vung TNB (03-1-2012)" xfId="920"/>
    <cellStyle name="6_Cong trinh co y kien LD_Dang_NN_2011-Tay nguyen-9-10_KH TPCP vung TNB (03-1-2012)" xfId="921"/>
    <cellStyle name="6_TN - Ho tro khac 2011" xfId="922"/>
    <cellStyle name="6_TN - Ho tro khac 2011_!1 1 bao cao giao KH ve HTCMT vung TNB   12-12-2011" xfId="923"/>
    <cellStyle name="6_TN - Ho tro khac 2011_Bieu4HTMT" xfId="924"/>
    <cellStyle name="6_TN - Ho tro khac 2011_Bieu4HTMT_!1 1 bao cao giao KH ve HTCMT vung TNB   12-12-2011" xfId="925"/>
    <cellStyle name="6_TN - Ho tro khac 2011_Bieu4HTMT_KH TPCP vung TNB (03-1-2012)" xfId="926"/>
    <cellStyle name="6_TN - Ho tro khac 2011_KH TPCP vung TNB (03-1-2012)" xfId="927"/>
    <cellStyle name="9" xfId="928"/>
    <cellStyle name="9_!1 1 bao cao giao KH ve HTCMT vung TNB   12-12-2011" xfId="929"/>
    <cellStyle name="9_Bieu4HTMT" xfId="930"/>
    <cellStyle name="9_Bieu4HTMT_!1 1 bao cao giao KH ve HTCMT vung TNB   12-12-2011" xfId="931"/>
    <cellStyle name="9_Bieu4HTMT_KH TPCP vung TNB (03-1-2012)" xfId="932"/>
    <cellStyle name="9_KH TPCP vung TNB (03-1-2012)" xfId="933"/>
    <cellStyle name="ÅëÈ­ [0]_      " xfId="934"/>
    <cellStyle name="AeE­ [0]_INQUIRY ¿?¾÷AßAø " xfId="935"/>
    <cellStyle name="ÅëÈ­ [0]_L601CPT" xfId="936"/>
    <cellStyle name="ÅëÈ­_      " xfId="937"/>
    <cellStyle name="AeE­_INQUIRY ¿?¾÷AßAø " xfId="938"/>
    <cellStyle name="ÅëÈ­_L601CPT" xfId="939"/>
    <cellStyle name="args.style" xfId="940"/>
    <cellStyle name="at" xfId="941"/>
    <cellStyle name="ÄÞ¸¶ [0]_      " xfId="942"/>
    <cellStyle name="AÞ¸¶ [0]_INQUIRY ¿?¾÷AßAø " xfId="943"/>
    <cellStyle name="ÄÞ¸¶ [0]_L601CPT" xfId="944"/>
    <cellStyle name="ÄÞ¸¶_      " xfId="945"/>
    <cellStyle name="AÞ¸¶_INQUIRY ¿?¾÷AßAø " xfId="946"/>
    <cellStyle name="ÄÞ¸¶_L601CPT" xfId="947"/>
    <cellStyle name="AutoFormat Options" xfId="948"/>
    <cellStyle name="Body" xfId="949"/>
    <cellStyle name="C?AØ_¿?¾÷CoE² " xfId="950"/>
    <cellStyle name="C~1" xfId="951"/>
    <cellStyle name="Ç¥ÁØ_      " xfId="952"/>
    <cellStyle name="C￥AØ_¿μ¾÷CoE² " xfId="953"/>
    <cellStyle name="Ç¥ÁØ_±¸¹Ì´ëÃ¥" xfId="954"/>
    <cellStyle name="C￥AØ_Sheet1_¿μ¾÷CoE² " xfId="955"/>
    <cellStyle name="Ç¥ÁØ_ÿÿÿÿÿÿ_4_ÃÑÇÕ°è " xfId="956"/>
    <cellStyle name="Calc Currency (0)" xfId="957"/>
    <cellStyle name="Calc Currency (2)" xfId="958"/>
    <cellStyle name="Calc Percent (0)" xfId="959"/>
    <cellStyle name="Calc Percent (1)" xfId="960"/>
    <cellStyle name="Calc Percent (2)" xfId="961"/>
    <cellStyle name="Calc Units (0)" xfId="962"/>
    <cellStyle name="Calc Units (1)" xfId="963"/>
    <cellStyle name="Calc Units (2)" xfId="964"/>
    <cellStyle name="category" xfId="965"/>
    <cellStyle name="Cerrency_Sheet2_XANGDAU" xfId="966"/>
    <cellStyle name="Chi phÝ kh¸c_Book1" xfId="967"/>
    <cellStyle name="CHUONG" xfId="968"/>
    <cellStyle name="Comma" xfId="1" builtinId="3"/>
    <cellStyle name="Comma  - Style1" xfId="969"/>
    <cellStyle name="Comma  - Style2" xfId="970"/>
    <cellStyle name="Comma  - Style3" xfId="971"/>
    <cellStyle name="Comma  - Style4" xfId="972"/>
    <cellStyle name="Comma  - Style5" xfId="973"/>
    <cellStyle name="Comma  - Style6" xfId="974"/>
    <cellStyle name="Comma  - Style7" xfId="975"/>
    <cellStyle name="Comma  - Style8" xfId="976"/>
    <cellStyle name="Comma [0] 2" xfId="977"/>
    <cellStyle name="Comma [0] 2 10" xfId="978"/>
    <cellStyle name="Comma [0] 2 11" xfId="979"/>
    <cellStyle name="Comma [0] 2 12" xfId="980"/>
    <cellStyle name="Comma [0] 2 13" xfId="981"/>
    <cellStyle name="Comma [0] 2 14" xfId="982"/>
    <cellStyle name="Comma [0] 2 15" xfId="983"/>
    <cellStyle name="Comma [0] 2 16" xfId="984"/>
    <cellStyle name="Comma [0] 2 17" xfId="985"/>
    <cellStyle name="Comma [0] 2 18" xfId="986"/>
    <cellStyle name="Comma [0] 2 19" xfId="987"/>
    <cellStyle name="Comma [0] 2 2" xfId="988"/>
    <cellStyle name="Comma [0] 2 20" xfId="989"/>
    <cellStyle name="Comma [0] 2 21" xfId="990"/>
    <cellStyle name="Comma [0] 2 22" xfId="991"/>
    <cellStyle name="Comma [0] 2 23" xfId="992"/>
    <cellStyle name="Comma [0] 2 3" xfId="993"/>
    <cellStyle name="Comma [0] 2 4" xfId="994"/>
    <cellStyle name="Comma [0] 2 5" xfId="995"/>
    <cellStyle name="Comma [0] 2 6" xfId="996"/>
    <cellStyle name="Comma [0] 2 7" xfId="997"/>
    <cellStyle name="Comma [0] 2 8" xfId="998"/>
    <cellStyle name="Comma [0] 2 9" xfId="999"/>
    <cellStyle name="Comma [0] 3" xfId="1000"/>
    <cellStyle name="Comma [0] 3 2" xfId="1001"/>
    <cellStyle name="Comma [0] 4" xfId="1002"/>
    <cellStyle name="Comma [00]" xfId="1003"/>
    <cellStyle name="Comma 10" xfId="1004"/>
    <cellStyle name="Comma 10 10 2" xfId="1005"/>
    <cellStyle name="Comma 10 2" xfId="1006"/>
    <cellStyle name="Comma 11" xfId="1007"/>
    <cellStyle name="Comma 11 2" xfId="1008"/>
    <cellStyle name="Comma 12" xfId="1009"/>
    <cellStyle name="Comma 12 2" xfId="1010"/>
    <cellStyle name="Comma 13" xfId="1011"/>
    <cellStyle name="Comma 13 2" xfId="1012"/>
    <cellStyle name="Comma 13 2 2" xfId="1013"/>
    <cellStyle name="Comma 13 2 2 2" xfId="1014"/>
    <cellStyle name="Comma 13 2 2 3" xfId="1015"/>
    <cellStyle name="Comma 13 2 3" xfId="1016"/>
    <cellStyle name="Comma 13 2 3 2" xfId="1017"/>
    <cellStyle name="Comma 13 2 4" xfId="1018"/>
    <cellStyle name="Comma 13 3" xfId="1019"/>
    <cellStyle name="Comma 14" xfId="1020"/>
    <cellStyle name="Comma 14 2" xfId="1021"/>
    <cellStyle name="Comma 15" xfId="1022"/>
    <cellStyle name="Comma 16" xfId="1023"/>
    <cellStyle name="Comma 17" xfId="1024"/>
    <cellStyle name="Comma 18" xfId="1025"/>
    <cellStyle name="Comma 19" xfId="1026"/>
    <cellStyle name="Comma 2" xfId="5"/>
    <cellStyle name="Comma 2 10" xfId="1027"/>
    <cellStyle name="Comma 2 11" xfId="1028"/>
    <cellStyle name="Comma 2 12" xfId="1029"/>
    <cellStyle name="Comma 2 13" xfId="1030"/>
    <cellStyle name="Comma 2 14" xfId="1031"/>
    <cellStyle name="Comma 2 15" xfId="1032"/>
    <cellStyle name="Comma 2 16" xfId="1033"/>
    <cellStyle name="Comma 2 17" xfId="1034"/>
    <cellStyle name="Comma 2 18" xfId="1035"/>
    <cellStyle name="Comma 2 19" xfId="1036"/>
    <cellStyle name="Comma 2 2" xfId="1037"/>
    <cellStyle name="Comma 2 2 10" xfId="1038"/>
    <cellStyle name="Comma 2 2 11" xfId="1039"/>
    <cellStyle name="Comma 2 2 12" xfId="1040"/>
    <cellStyle name="Comma 2 2 13" xfId="1041"/>
    <cellStyle name="Comma 2 2 14" xfId="1042"/>
    <cellStyle name="Comma 2 2 15" xfId="1043"/>
    <cellStyle name="Comma 2 2 16" xfId="1044"/>
    <cellStyle name="Comma 2 2 17" xfId="1045"/>
    <cellStyle name="Comma 2 2 18" xfId="1046"/>
    <cellStyle name="Comma 2 2 19" xfId="1047"/>
    <cellStyle name="Comma 2 2 2" xfId="1048"/>
    <cellStyle name="Comma 2 2 2 10" xfId="1049"/>
    <cellStyle name="Comma 2 2 2 11" xfId="1050"/>
    <cellStyle name="Comma 2 2 2 12" xfId="1051"/>
    <cellStyle name="Comma 2 2 2 13" xfId="1052"/>
    <cellStyle name="Comma 2 2 2 14" xfId="1053"/>
    <cellStyle name="Comma 2 2 2 15" xfId="1054"/>
    <cellStyle name="Comma 2 2 2 16" xfId="1055"/>
    <cellStyle name="Comma 2 2 2 17" xfId="1056"/>
    <cellStyle name="Comma 2 2 2 18" xfId="1057"/>
    <cellStyle name="Comma 2 2 2 19" xfId="1058"/>
    <cellStyle name="Comma 2 2 2 2" xfId="1059"/>
    <cellStyle name="Comma 2 2 2 20" xfId="1060"/>
    <cellStyle name="Comma 2 2 2 21" xfId="1061"/>
    <cellStyle name="Comma 2 2 2 22" xfId="1062"/>
    <cellStyle name="Comma 2 2 2 23" xfId="1063"/>
    <cellStyle name="Comma 2 2 2 3" xfId="1064"/>
    <cellStyle name="Comma 2 2 2 4" xfId="1065"/>
    <cellStyle name="Comma 2 2 2 5" xfId="1066"/>
    <cellStyle name="Comma 2 2 2 6" xfId="1067"/>
    <cellStyle name="Comma 2 2 2 7" xfId="1068"/>
    <cellStyle name="Comma 2 2 2 8" xfId="1069"/>
    <cellStyle name="Comma 2 2 2 9" xfId="1070"/>
    <cellStyle name="Comma 2 2 20" xfId="1071"/>
    <cellStyle name="Comma 2 2 21" xfId="1072"/>
    <cellStyle name="Comma 2 2 22" xfId="1073"/>
    <cellStyle name="Comma 2 2 23" xfId="1074"/>
    <cellStyle name="Comma 2 2 24" xfId="1075"/>
    <cellStyle name="Comma 2 2 3" xfId="1076"/>
    <cellStyle name="Comma 2 2 4" xfId="1077"/>
    <cellStyle name="Comma 2 2 5" xfId="1078"/>
    <cellStyle name="Comma 2 2 6" xfId="1079"/>
    <cellStyle name="Comma 2 2 7" xfId="1080"/>
    <cellStyle name="Comma 2 2 8" xfId="1081"/>
    <cellStyle name="Comma 2 2 9" xfId="1082"/>
    <cellStyle name="Comma 2 20" xfId="1083"/>
    <cellStyle name="Comma 2 21" xfId="1084"/>
    <cellStyle name="Comma 2 22" xfId="1085"/>
    <cellStyle name="Comma 2 23" xfId="1086"/>
    <cellStyle name="Comma 2 24" xfId="1087"/>
    <cellStyle name="Comma 2 25" xfId="1088"/>
    <cellStyle name="Comma 2 3" xfId="1089"/>
    <cellStyle name="Comma 2 3 2" xfId="1090"/>
    <cellStyle name="Comma 2 4" xfId="1091"/>
    <cellStyle name="Comma 2 5" xfId="1092"/>
    <cellStyle name="Comma 2 6" xfId="1093"/>
    <cellStyle name="Comma 2 7" xfId="1094"/>
    <cellStyle name="Comma 2 8" xfId="1095"/>
    <cellStyle name="Comma 2 9" xfId="1096"/>
    <cellStyle name="Comma 2_B7HTMT KH 2" xfId="1097"/>
    <cellStyle name="Comma 20" xfId="1098"/>
    <cellStyle name="Comma 21" xfId="1099"/>
    <cellStyle name="Comma 22" xfId="1100"/>
    <cellStyle name="Comma 23" xfId="1101"/>
    <cellStyle name="Comma 24" xfId="1102"/>
    <cellStyle name="Comma 25" xfId="1103"/>
    <cellStyle name="Comma 26" xfId="1104"/>
    <cellStyle name="Comma 27" xfId="1105"/>
    <cellStyle name="Comma 28" xfId="2319"/>
    <cellStyle name="Comma 3" xfId="1106"/>
    <cellStyle name="Comma 3 2" xfId="1107"/>
    <cellStyle name="Comma 3 2 2" xfId="1108"/>
    <cellStyle name="Comma 3 2 2 2" xfId="1109"/>
    <cellStyle name="Comma 3 2 3" xfId="1110"/>
    <cellStyle name="Comma 3 4" xfId="1111"/>
    <cellStyle name="Comma 4" xfId="1112"/>
    <cellStyle name="Comma 4 2" xfId="1113"/>
    <cellStyle name="Comma 4 2 2" xfId="1114"/>
    <cellStyle name="Comma 4 3" xfId="1115"/>
    <cellStyle name="Comma 4 3 2" xfId="1116"/>
    <cellStyle name="Comma 4 4" xfId="1117"/>
    <cellStyle name="Comma 4 5" xfId="2322"/>
    <cellStyle name="Comma 4_THEO DOI THUC HIEN (GỐC 1)" xfId="1118"/>
    <cellStyle name="Comma 5" xfId="1119"/>
    <cellStyle name="Comma 5 2" xfId="1120"/>
    <cellStyle name="Comma 5 2 2" xfId="1121"/>
    <cellStyle name="Comma 5 3" xfId="1122"/>
    <cellStyle name="Comma 5 4" xfId="1123"/>
    <cellStyle name="Comma 5 5" xfId="1124"/>
    <cellStyle name="Comma 6" xfId="1125"/>
    <cellStyle name="Comma 6 2" xfId="1126"/>
    <cellStyle name="Comma 7" xfId="1127"/>
    <cellStyle name="Comma 8" xfId="1128"/>
    <cellStyle name="Comma 8 2" xfId="1129"/>
    <cellStyle name="Comma 9" xfId="1130"/>
    <cellStyle name="Comma 9 2" xfId="1131"/>
    <cellStyle name="Comma 9 2 2" xfId="1132"/>
    <cellStyle name="Comma 9 3" xfId="1133"/>
    <cellStyle name="Comma 9 4" xfId="1134"/>
    <cellStyle name="comma zerodec" xfId="1135"/>
    <cellStyle name="Comma0" xfId="1136"/>
    <cellStyle name="cong" xfId="1137"/>
    <cellStyle name="Copied" xfId="1138"/>
    <cellStyle name="Co聭ma_Sheet1" xfId="1139"/>
    <cellStyle name="Cࡵrrency_Sheet1_PRODUCTĠ" xfId="1140"/>
    <cellStyle name="Curråncy [0]_FCST_RESULTS" xfId="1141"/>
    <cellStyle name="Currency [0]ßmud plant bolted_RESULTS" xfId="1142"/>
    <cellStyle name="Currency [00]" xfId="1143"/>
    <cellStyle name="Currency 2" xfId="1144"/>
    <cellStyle name="Currency![0]_FCSt (2)" xfId="1145"/>
    <cellStyle name="Currency0" xfId="1146"/>
    <cellStyle name="Currency1" xfId="1147"/>
    <cellStyle name="D1" xfId="1148"/>
    <cellStyle name="Date" xfId="1149"/>
    <cellStyle name="Date Short" xfId="1150"/>
    <cellStyle name="Date_Book1" xfId="1151"/>
    <cellStyle name="DAUDE" xfId="1152"/>
    <cellStyle name="Dezimal [0]_35ERI8T2gbIEMixb4v26icuOo" xfId="1153"/>
    <cellStyle name="Dezimal_35ERI8T2gbIEMixb4v26icuOo" xfId="1154"/>
    <cellStyle name="Dg" xfId="1155"/>
    <cellStyle name="Dgia" xfId="1156"/>
    <cellStyle name="Dgia 2" xfId="1157"/>
    <cellStyle name="Dollar (zero dec)" xfId="1158"/>
    <cellStyle name="Don gia" xfId="1159"/>
    <cellStyle name="Dziesi?tny [0]_Invoices2001Slovakia" xfId="1160"/>
    <cellStyle name="Dziesi?tny_Invoices2001Slovakia" xfId="1161"/>
    <cellStyle name="Dziesietny [0]_Invoices2001Slovakia" xfId="1162"/>
    <cellStyle name="Dziesiętny [0]_Invoices2001Slovakia" xfId="1163"/>
    <cellStyle name="Dziesietny [0]_Invoices2001Slovakia_01_Nha so 1_Dien" xfId="1164"/>
    <cellStyle name="Dziesiętny [0]_Invoices2001Slovakia_01_Nha so 1_Dien" xfId="1165"/>
    <cellStyle name="Dziesietny [0]_Invoices2001Slovakia_10_Nha so 10_Dien1" xfId="1166"/>
    <cellStyle name="Dziesiętny [0]_Invoices2001Slovakia_10_Nha so 10_Dien1" xfId="1167"/>
    <cellStyle name="Dziesietny [0]_Invoices2001Slovakia_Book1" xfId="1168"/>
    <cellStyle name="Dziesiętny [0]_Invoices2001Slovakia_Book1" xfId="1169"/>
    <cellStyle name="Dziesietny [0]_Invoices2001Slovakia_Book1_1" xfId="1170"/>
    <cellStyle name="Dziesiętny [0]_Invoices2001Slovakia_Book1_1" xfId="1171"/>
    <cellStyle name="Dziesietny [0]_Invoices2001Slovakia_Book1_1_Book1" xfId="1172"/>
    <cellStyle name="Dziesiętny [0]_Invoices2001Slovakia_Book1_1_Book1" xfId="1173"/>
    <cellStyle name="Dziesietny [0]_Invoices2001Slovakia_Book1_2" xfId="1174"/>
    <cellStyle name="Dziesiętny [0]_Invoices2001Slovakia_Book1_2" xfId="1175"/>
    <cellStyle name="Dziesietny [0]_Invoices2001Slovakia_Book1_Nhu cau von ung truoc 2011 Tha h Hoa + Nge An gui TW" xfId="1176"/>
    <cellStyle name="Dziesiętny [0]_Invoices2001Slovakia_Book1_Nhu cau von ung truoc 2011 Tha h Hoa + Nge An gui TW" xfId="1177"/>
    <cellStyle name="Dziesietny [0]_Invoices2001Slovakia_Book1_Tong hop Cac tuyen(9-1-06)" xfId="1178"/>
    <cellStyle name="Dziesiętny [0]_Invoices2001Slovakia_Book1_Tong hop Cac tuyen(9-1-06)" xfId="1179"/>
    <cellStyle name="Dziesietny [0]_Invoices2001Slovakia_Book1_ung truoc 2011 NSTW Thanh Hoa + Nge An gui Thu 12-5" xfId="1180"/>
    <cellStyle name="Dziesiętny [0]_Invoices2001Slovakia_Book1_ung truoc 2011 NSTW Thanh Hoa + Nge An gui Thu 12-5" xfId="1181"/>
    <cellStyle name="Dziesietny [0]_Invoices2001Slovakia_d-uong+TDT" xfId="1182"/>
    <cellStyle name="Dziesiętny [0]_Invoices2001Slovakia_Nhµ ®Ó xe" xfId="1183"/>
    <cellStyle name="Dziesietny [0]_Invoices2001Slovakia_Nha bao ve(28-7-05)" xfId="1184"/>
    <cellStyle name="Dziesiętny [0]_Invoices2001Slovakia_Nha bao ve(28-7-05)" xfId="1185"/>
    <cellStyle name="Dziesietny [0]_Invoices2001Slovakia_NHA de xe nguyen du" xfId="1186"/>
    <cellStyle name="Dziesiętny [0]_Invoices2001Slovakia_NHA de xe nguyen du" xfId="1187"/>
    <cellStyle name="Dziesietny [0]_Invoices2001Slovakia_Nhalamviec VTC(25-1-05)" xfId="1188"/>
    <cellStyle name="Dziesiętny [0]_Invoices2001Slovakia_Nhalamviec VTC(25-1-05)" xfId="1189"/>
    <cellStyle name="Dziesietny [0]_Invoices2001Slovakia_Nhu cau von ung truoc 2011 Tha h Hoa + Nge An gui TW" xfId="1190"/>
    <cellStyle name="Dziesiętny [0]_Invoices2001Slovakia_TDT KHANH HOA" xfId="1191"/>
    <cellStyle name="Dziesietny [0]_Invoices2001Slovakia_TDT KHANH HOA_Tong hop Cac tuyen(9-1-06)" xfId="1192"/>
    <cellStyle name="Dziesiętny [0]_Invoices2001Slovakia_TDT KHANH HOA_Tong hop Cac tuyen(9-1-06)" xfId="1193"/>
    <cellStyle name="Dziesietny [0]_Invoices2001Slovakia_TDT quangngai" xfId="1194"/>
    <cellStyle name="Dziesiętny [0]_Invoices2001Slovakia_TDT quangngai" xfId="1195"/>
    <cellStyle name="Dziesietny [0]_Invoices2001Slovakia_TMDT(10-5-06)" xfId="1196"/>
    <cellStyle name="Dziesietny_Invoices2001Slovakia" xfId="1197"/>
    <cellStyle name="Dziesiętny_Invoices2001Slovakia" xfId="1198"/>
    <cellStyle name="Dziesietny_Invoices2001Slovakia_01_Nha so 1_Dien" xfId="1199"/>
    <cellStyle name="Dziesiętny_Invoices2001Slovakia_01_Nha so 1_Dien" xfId="1200"/>
    <cellStyle name="Dziesietny_Invoices2001Slovakia_10_Nha so 10_Dien1" xfId="1201"/>
    <cellStyle name="Dziesiętny_Invoices2001Slovakia_10_Nha so 10_Dien1" xfId="1202"/>
    <cellStyle name="Dziesietny_Invoices2001Slovakia_Book1" xfId="1203"/>
    <cellStyle name="Dziesiętny_Invoices2001Slovakia_Book1" xfId="1204"/>
    <cellStyle name="Dziesietny_Invoices2001Slovakia_Book1_1" xfId="1205"/>
    <cellStyle name="Dziesiętny_Invoices2001Slovakia_Book1_1" xfId="1206"/>
    <cellStyle name="Dziesietny_Invoices2001Slovakia_Book1_1_Book1" xfId="1207"/>
    <cellStyle name="Dziesiętny_Invoices2001Slovakia_Book1_1_Book1" xfId="1208"/>
    <cellStyle name="Dziesietny_Invoices2001Slovakia_Book1_2" xfId="1209"/>
    <cellStyle name="Dziesiętny_Invoices2001Slovakia_Book1_2" xfId="1210"/>
    <cellStyle name="Dziesietny_Invoices2001Slovakia_Book1_Nhu cau von ung truoc 2011 Tha h Hoa + Nge An gui TW" xfId="1211"/>
    <cellStyle name="Dziesiętny_Invoices2001Slovakia_Book1_Nhu cau von ung truoc 2011 Tha h Hoa + Nge An gui TW" xfId="1212"/>
    <cellStyle name="Dziesietny_Invoices2001Slovakia_Book1_Tong hop Cac tuyen(9-1-06)" xfId="1213"/>
    <cellStyle name="Dziesiętny_Invoices2001Slovakia_Book1_Tong hop Cac tuyen(9-1-06)" xfId="1214"/>
    <cellStyle name="Dziesietny_Invoices2001Slovakia_Book1_ung truoc 2011 NSTW Thanh Hoa + Nge An gui Thu 12-5" xfId="1215"/>
    <cellStyle name="Dziesiętny_Invoices2001Slovakia_Book1_ung truoc 2011 NSTW Thanh Hoa + Nge An gui Thu 12-5" xfId="1216"/>
    <cellStyle name="Dziesietny_Invoices2001Slovakia_d-uong+TDT" xfId="1217"/>
    <cellStyle name="Dziesiętny_Invoices2001Slovakia_Nhµ ®Ó xe" xfId="1218"/>
    <cellStyle name="Dziesietny_Invoices2001Slovakia_Nha bao ve(28-7-05)" xfId="1219"/>
    <cellStyle name="Dziesiętny_Invoices2001Slovakia_Nha bao ve(28-7-05)" xfId="1220"/>
    <cellStyle name="Dziesietny_Invoices2001Slovakia_NHA de xe nguyen du" xfId="1221"/>
    <cellStyle name="Dziesiętny_Invoices2001Slovakia_NHA de xe nguyen du" xfId="1222"/>
    <cellStyle name="Dziesietny_Invoices2001Slovakia_Nhalamviec VTC(25-1-05)" xfId="1223"/>
    <cellStyle name="Dziesiętny_Invoices2001Slovakia_Nhalamviec VTC(25-1-05)" xfId="1224"/>
    <cellStyle name="Dziesietny_Invoices2001Slovakia_Nhu cau von ung truoc 2011 Tha h Hoa + Nge An gui TW" xfId="1225"/>
    <cellStyle name="Dziesiętny_Invoices2001Slovakia_TDT KHANH HOA" xfId="1226"/>
    <cellStyle name="Dziesietny_Invoices2001Slovakia_TDT KHANH HOA_Tong hop Cac tuyen(9-1-06)" xfId="1227"/>
    <cellStyle name="Dziesiętny_Invoices2001Slovakia_TDT KHANH HOA_Tong hop Cac tuyen(9-1-06)" xfId="1228"/>
    <cellStyle name="Dziesietny_Invoices2001Slovakia_TDT quangngai" xfId="1229"/>
    <cellStyle name="Dziesiętny_Invoices2001Slovakia_TDT quangngai" xfId="1230"/>
    <cellStyle name="Dziesietny_Invoices2001Slovakia_TMDT(10-5-06)" xfId="1231"/>
    <cellStyle name="e" xfId="1232"/>
    <cellStyle name="Enter Currency (0)" xfId="1233"/>
    <cellStyle name="Enter Currency (2)" xfId="1234"/>
    <cellStyle name="Enter Units (0)" xfId="1235"/>
    <cellStyle name="Enter Units (1)" xfId="1236"/>
    <cellStyle name="Enter Units (2)" xfId="1237"/>
    <cellStyle name="Entered" xfId="1238"/>
    <cellStyle name="Euro" xfId="1239"/>
    <cellStyle name="f" xfId="1240"/>
    <cellStyle name="f_Danhmuc_Quyhoach2009" xfId="1241"/>
    <cellStyle name="f_Danhmuc_Quyhoach2009 2" xfId="1242"/>
    <cellStyle name="f_Danhmuc_Quyhoach2009 2 2" xfId="1243"/>
    <cellStyle name="Fixed" xfId="1244"/>
    <cellStyle name="gia" xfId="1245"/>
    <cellStyle name="Grey" xfId="1246"/>
    <cellStyle name="Group" xfId="1247"/>
    <cellStyle name="H" xfId="1248"/>
    <cellStyle name="ha" xfId="1249"/>
    <cellStyle name="HAI" xfId="1250"/>
    <cellStyle name="Head 1" xfId="1251"/>
    <cellStyle name="HEADER" xfId="1252"/>
    <cellStyle name="Header1" xfId="1253"/>
    <cellStyle name="Header1 2" xfId="1254"/>
    <cellStyle name="Header2" xfId="1255"/>
    <cellStyle name="Header2 2" xfId="1256"/>
    <cellStyle name="Heading1" xfId="1257"/>
    <cellStyle name="Heading2" xfId="1258"/>
    <cellStyle name="HEADINGS" xfId="1259"/>
    <cellStyle name="HEADINGSTOP" xfId="1260"/>
    <cellStyle name="headoption" xfId="1261"/>
    <cellStyle name="headoption 2" xfId="1262"/>
    <cellStyle name="Hoa-Scholl" xfId="1263"/>
    <cellStyle name="Hoa-Scholl 2" xfId="1264"/>
    <cellStyle name="HUY" xfId="1265"/>
    <cellStyle name="Hyperlink_Nhu%20cau%20KH%202010%20%28ODA%29(1) 2" xfId="1266"/>
    <cellStyle name="i phÝ kh¸c_B¶ng 2" xfId="1267"/>
    <cellStyle name="I.3" xfId="1268"/>
    <cellStyle name="i·0" xfId="1269"/>
    <cellStyle name="ï-¾È»ê_BiÓu TB" xfId="1270"/>
    <cellStyle name="Input [yellow]" xfId="1271"/>
    <cellStyle name="Input [yellow] 2" xfId="1272"/>
    <cellStyle name="k_TONG HOP KINH PHI" xfId="1273"/>
    <cellStyle name="k_TONG HOP KINH PHI_!1 1 bao cao giao KH ve HTCMT vung TNB   12-12-2011" xfId="1274"/>
    <cellStyle name="k_TONG HOP KINH PHI_Bieu4HTMT" xfId="1275"/>
    <cellStyle name="k_TONG HOP KINH PHI_Bieu4HTMT_!1 1 bao cao giao KH ve HTCMT vung TNB   12-12-2011" xfId="1276"/>
    <cellStyle name="k_TONG HOP KINH PHI_Bieu4HTMT_KH TPCP vung TNB (03-1-2012)" xfId="1277"/>
    <cellStyle name="k_TONG HOP KINH PHI_KH TPCP vung TNB (03-1-2012)" xfId="1278"/>
    <cellStyle name="k_ÿÿÿÿÿ" xfId="1279"/>
    <cellStyle name="k_ÿÿÿÿÿ_!1 1 bao cao giao KH ve HTCMT vung TNB   12-12-2011" xfId="1280"/>
    <cellStyle name="k_ÿÿÿÿÿ_1" xfId="1281"/>
    <cellStyle name="k_ÿÿÿÿÿ_2" xfId="1282"/>
    <cellStyle name="k_ÿÿÿÿÿ_2_!1 1 bao cao giao KH ve HTCMT vung TNB   12-12-2011" xfId="1283"/>
    <cellStyle name="k_ÿÿÿÿÿ_2_Bieu4HTMT" xfId="1284"/>
    <cellStyle name="k_ÿÿÿÿÿ_2_Bieu4HTMT_!1 1 bao cao giao KH ve HTCMT vung TNB   12-12-2011" xfId="1285"/>
    <cellStyle name="k_ÿÿÿÿÿ_2_Bieu4HTMT_KH TPCP vung TNB (03-1-2012)" xfId="1286"/>
    <cellStyle name="k_ÿÿÿÿÿ_2_KH TPCP vung TNB (03-1-2012)" xfId="1287"/>
    <cellStyle name="k_ÿÿÿÿÿ_Bieu4HTMT" xfId="1288"/>
    <cellStyle name="k_ÿÿÿÿÿ_Bieu4HTMT_!1 1 bao cao giao KH ve HTCMT vung TNB   12-12-2011" xfId="1289"/>
    <cellStyle name="k_ÿÿÿÿÿ_Bieu4HTMT_KH TPCP vung TNB (03-1-2012)" xfId="1290"/>
    <cellStyle name="k_ÿÿÿÿÿ_KH TPCP vung TNB (03-1-2012)" xfId="1291"/>
    <cellStyle name="kh¸c_Bang Chi tieu" xfId="1292"/>
    <cellStyle name="khanh" xfId="1293"/>
    <cellStyle name="khung" xfId="1294"/>
    <cellStyle name="Ledger 17 x 11 in" xfId="1295"/>
    <cellStyle name="Ledger 17 x 11 in 2" xfId="1296"/>
    <cellStyle name="Ledger 17 x 11 in_Cong no theo CV 20-huyen Nghi Xuan" xfId="1297"/>
    <cellStyle name="left" xfId="1298"/>
    <cellStyle name="Line" xfId="1299"/>
    <cellStyle name="Link Currency (0)" xfId="1300"/>
    <cellStyle name="Link Currency (2)" xfId="1301"/>
    <cellStyle name="Link Units (0)" xfId="1302"/>
    <cellStyle name="Link Units (1)" xfId="1303"/>
    <cellStyle name="Link Units (2)" xfId="1304"/>
    <cellStyle name="Loai CBDT" xfId="1305"/>
    <cellStyle name="Loai CT" xfId="1306"/>
    <cellStyle name="Loai GD" xfId="1307"/>
    <cellStyle name="MAU" xfId="1308"/>
    <cellStyle name="MAU 2" xfId="1309"/>
    <cellStyle name="Millares [0]_Well Timing" xfId="1310"/>
    <cellStyle name="Millares_Well Timing" xfId="1311"/>
    <cellStyle name="Milliers [0]_      " xfId="1312"/>
    <cellStyle name="Milliers_      " xfId="1313"/>
    <cellStyle name="Model" xfId="1314"/>
    <cellStyle name="moi" xfId="1315"/>
    <cellStyle name="moi 2" xfId="1316"/>
    <cellStyle name="Moneda [0]_Well Timing" xfId="1317"/>
    <cellStyle name="Moneda_Well Timing" xfId="1318"/>
    <cellStyle name="Monétaire [0]_      " xfId="1319"/>
    <cellStyle name="Monétaire_      " xfId="1320"/>
    <cellStyle name="n" xfId="1321"/>
    <cellStyle name="New Times Roman" xfId="1322"/>
    <cellStyle name="nga" xfId="1323"/>
    <cellStyle name="no dec" xfId="1324"/>
    <cellStyle name="ÑONVÒ" xfId="1325"/>
    <cellStyle name="ÑONVÒ 2" xfId="1326"/>
    <cellStyle name="Normal" xfId="0" builtinId="0"/>
    <cellStyle name="Normal - Style1" xfId="1327"/>
    <cellStyle name="Normal - 유형1" xfId="1328"/>
    <cellStyle name="Normal 10" xfId="1329"/>
    <cellStyle name="Normal 10 2" xfId="1330"/>
    <cellStyle name="Normal 11" xfId="1331"/>
    <cellStyle name="Normal 11 2" xfId="1332"/>
    <cellStyle name="Normal 12" xfId="1333"/>
    <cellStyle name="Normal 13" xfId="1334"/>
    <cellStyle name="Normal 14" xfId="1335"/>
    <cellStyle name="Normal 14 2" xfId="1336"/>
    <cellStyle name="Normal 15" xfId="1337"/>
    <cellStyle name="Normal 16" xfId="1338"/>
    <cellStyle name="Normal 17" xfId="1339"/>
    <cellStyle name="Normal 18" xfId="1340"/>
    <cellStyle name="Normal 18 2" xfId="1341"/>
    <cellStyle name="Normal 19" xfId="1342"/>
    <cellStyle name="Normal 2" xfId="2"/>
    <cellStyle name="Normal 2 10" xfId="1343"/>
    <cellStyle name="Normal 2 11" xfId="1344"/>
    <cellStyle name="Normal 2 12" xfId="1345"/>
    <cellStyle name="Normal 2 13" xfId="1346"/>
    <cellStyle name="Normal 2 14" xfId="1347"/>
    <cellStyle name="Normal 2 14 2" xfId="1348"/>
    <cellStyle name="Normal 2 15" xfId="1349"/>
    <cellStyle name="Normal 2 16" xfId="1350"/>
    <cellStyle name="Normal 2 17" xfId="1351"/>
    <cellStyle name="Normal 2 18" xfId="1352"/>
    <cellStyle name="Normal 2 19" xfId="1353"/>
    <cellStyle name="Normal 2 2" xfId="1354"/>
    <cellStyle name="Normal 2 2 2" xfId="1355"/>
    <cellStyle name="Normal 2 2 2 2" xfId="1356"/>
    <cellStyle name="Normal 2 2 33 4" xfId="1357"/>
    <cellStyle name="Normal 2 2 4" xfId="1358"/>
    <cellStyle name="Normal 2 2 4 2" xfId="1359"/>
    <cellStyle name="Normal 2 2_Bieu giao TTg" xfId="1360"/>
    <cellStyle name="Normal 2 20" xfId="1361"/>
    <cellStyle name="Normal 2 21" xfId="1362"/>
    <cellStyle name="Normal 2 22" xfId="1363"/>
    <cellStyle name="Normal 2 23" xfId="1364"/>
    <cellStyle name="Normal 2 24" xfId="1365"/>
    <cellStyle name="Normal 2 25" xfId="1366"/>
    <cellStyle name="Normal 2 3" xfId="1367"/>
    <cellStyle name="Normal 2 3 2" xfId="1368"/>
    <cellStyle name="Normal 2 32" xfId="1369"/>
    <cellStyle name="Normal 2 4" xfId="1370"/>
    <cellStyle name="Normal 2 4 2" xfId="1371"/>
    <cellStyle name="Normal 2 4 3" xfId="1372"/>
    <cellStyle name="Normal 2 4_TT UB von ung NSTW KH 2015" xfId="1373"/>
    <cellStyle name="Normal 2 5" xfId="1374"/>
    <cellStyle name="Normal 2 6" xfId="1375"/>
    <cellStyle name="Normal 2 7" xfId="1376"/>
    <cellStyle name="Normal 2 8" xfId="1377"/>
    <cellStyle name="Normal 2 9" xfId="1378"/>
    <cellStyle name="Normal 2_6a. Bieu Trung tam 05 06 chuyen doi hinh thuc dau tu" xfId="1379"/>
    <cellStyle name="Normal 20" xfId="1380"/>
    <cellStyle name="Normal 21" xfId="1381"/>
    <cellStyle name="Normal 22" xfId="2318"/>
    <cellStyle name="Normal 23" xfId="2320"/>
    <cellStyle name="Normal 24" xfId="2321"/>
    <cellStyle name="Normal 3" xfId="4"/>
    <cellStyle name="Normal 3 2" xfId="1382"/>
    <cellStyle name="Normal 3 2 2" xfId="1383"/>
    <cellStyle name="Normal 3 2 2 2" xfId="1384"/>
    <cellStyle name="Normal 3 2 3" xfId="1385"/>
    <cellStyle name="Normal 3 3" xfId="1386"/>
    <cellStyle name="Normal 3 8" xfId="1387"/>
    <cellStyle name="Normal 3_Bieu TH TPCP Vung TNB ngay 4-1-2012" xfId="1388"/>
    <cellStyle name="Normal 4" xfId="1389"/>
    <cellStyle name="Normal 4 2" xfId="1390"/>
    <cellStyle name="Normal 4 4" xfId="1391"/>
    <cellStyle name="Normal 5" xfId="1392"/>
    <cellStyle name="Normal 6" xfId="1393"/>
    <cellStyle name="Normal 6 2" xfId="1394"/>
    <cellStyle name="Normal 6_TPCP trinh UBND ngay 27-12" xfId="1395"/>
    <cellStyle name="Normal 7" xfId="1396"/>
    <cellStyle name="Normal 7 2" xfId="1397"/>
    <cellStyle name="Normal 7 3" xfId="1398"/>
    <cellStyle name="Normal 7_!1 1 bao cao giao KH ve HTCMT vung TNB   12-12-2011" xfId="1399"/>
    <cellStyle name="Normal 8" xfId="1400"/>
    <cellStyle name="Normal 8 2" xfId="1401"/>
    <cellStyle name="Normal 8 2 2" xfId="1402"/>
    <cellStyle name="Normal 9" xfId="1403"/>
    <cellStyle name="Normal 9 2" xfId="1404"/>
    <cellStyle name="Normal 9 3" xfId="1405"/>
    <cellStyle name="Normal_Bieu mau (CV )" xfId="3"/>
    <cellStyle name="Normal1" xfId="1406"/>
    <cellStyle name="Normal8" xfId="1407"/>
    <cellStyle name="Normalny_Cennik obowiazuje od 06-08-2001 r (1)" xfId="1408"/>
    <cellStyle name="NWM" xfId="1409"/>
    <cellStyle name="Ò_x000d_Normal_123569" xfId="1410"/>
    <cellStyle name="Œ…‹æØ‚è [0.00]_laroux" xfId="1411"/>
    <cellStyle name="Œ…‹æØ‚è_laroux" xfId="1412"/>
    <cellStyle name="oft Excel]_x000d__x000a_Comment=open=/f ‚ðw’è‚·‚é‚ÆAƒ†[ƒU[’è‹`ŠÖ”‚ðŠÖ”“\‚è•t‚¯‚Ìˆê——‚É“o˜^‚·‚é‚±‚Æ‚ª‚Å‚«‚Ü‚·B_x000d__x000a_Maximized" xfId="1413"/>
    <cellStyle name="oft Excel]_x000d__x000a_Comment=open=/f ‚ðŽw’è‚·‚é‚ÆAƒ†[ƒU[’è‹`ŠÖ”‚ðŠÖ”“\‚è•t‚¯‚Ìˆê——‚É“o˜^‚·‚é‚±‚Æ‚ª‚Å‚«‚Ü‚·B_x000d__x000a_Maximized" xfId="1414"/>
    <cellStyle name="oft Excel]_x000d__x000a_Comment=The open=/f lines load custom functions into the Paste Function list._x000d__x000a_Maximized=2_x000d__x000a_Basics=1_x000d__x000a_A" xfId="1415"/>
    <cellStyle name="oft Excel]_x000d__x000a_Comment=The open=/f lines load custom functions into the Paste Function list._x000d__x000a_Maximized=3_x000d__x000a_Basics=1_x000d__x000a_A" xfId="1416"/>
    <cellStyle name="omma [0]_Mktg Prog" xfId="1417"/>
    <cellStyle name="ormal_Sheet1_1" xfId="1418"/>
    <cellStyle name="p" xfId="1419"/>
    <cellStyle name="Pattern" xfId="1420"/>
    <cellStyle name="per.style" xfId="1421"/>
    <cellStyle name="Percent [0]" xfId="1422"/>
    <cellStyle name="Percent [00]" xfId="1423"/>
    <cellStyle name="Percent [2]" xfId="1424"/>
    <cellStyle name="Percent 2" xfId="1425"/>
    <cellStyle name="Percent 2 2" xfId="1426"/>
    <cellStyle name="Percent 2 2 2" xfId="1427"/>
    <cellStyle name="Percent 2 3" xfId="1428"/>
    <cellStyle name="Percent 2 4" xfId="1429"/>
    <cellStyle name="Percent 3" xfId="1430"/>
    <cellStyle name="Percent 4" xfId="1431"/>
    <cellStyle name="PERCENTAGE" xfId="1432"/>
    <cellStyle name="PERCENTAGE 2" xfId="1433"/>
    <cellStyle name="PrePop Currency (0)" xfId="1434"/>
    <cellStyle name="PrePop Currency (2)" xfId="1435"/>
    <cellStyle name="PrePop Units (0)" xfId="1436"/>
    <cellStyle name="PrePop Units (1)" xfId="1437"/>
    <cellStyle name="PrePop Units (2)" xfId="1438"/>
    <cellStyle name="pricing" xfId="1439"/>
    <cellStyle name="PSChar" xfId="1440"/>
    <cellStyle name="PSHeading" xfId="1441"/>
    <cellStyle name="Quantity" xfId="1442"/>
    <cellStyle name="regstoresfromspecstores" xfId="1443"/>
    <cellStyle name="RevList" xfId="1444"/>
    <cellStyle name="rlink_tiªn l­în_x001b_Hyperlink_TONG HOP KINH PHI" xfId="1445"/>
    <cellStyle name="rmal_ADAdot" xfId="1446"/>
    <cellStyle name="S—_x0008_" xfId="1447"/>
    <cellStyle name="s]_x000d__x000a_spooler=yes_x000d__x000a_load=_x000d__x000a_Beep=yes_x000d__x000a_NullPort=None_x000d__x000a_BorderWidth=3_x000d__x000a_CursorBlinkRate=1200_x000d__x000a_DoubleClickSpeed=452_x000d__x000a_Programs=co" xfId="1448"/>
    <cellStyle name="S—_x0008__KH TPCP vung TNB (03-1-2012)" xfId="1449"/>
    <cellStyle name="SAPBEXaggData" xfId="1450"/>
    <cellStyle name="SAPBEXaggDataEmph" xfId="1451"/>
    <cellStyle name="SAPBEXaggItem" xfId="1452"/>
    <cellStyle name="SAPBEXchaText" xfId="1453"/>
    <cellStyle name="SAPBEXexcBad7" xfId="1454"/>
    <cellStyle name="SAPBEXexcBad8" xfId="1455"/>
    <cellStyle name="SAPBEXexcBad9" xfId="1456"/>
    <cellStyle name="SAPBEXexcCritical4" xfId="1457"/>
    <cellStyle name="SAPBEXexcCritical5" xfId="1458"/>
    <cellStyle name="SAPBEXexcCritical6" xfId="1459"/>
    <cellStyle name="SAPBEXexcGood1" xfId="1460"/>
    <cellStyle name="SAPBEXexcGood2" xfId="1461"/>
    <cellStyle name="SAPBEXexcGood3" xfId="1462"/>
    <cellStyle name="SAPBEXfilterDrill" xfId="1463"/>
    <cellStyle name="SAPBEXfilterItem" xfId="1464"/>
    <cellStyle name="SAPBEXfilterText" xfId="1465"/>
    <cellStyle name="SAPBEXformats" xfId="1466"/>
    <cellStyle name="SAPBEXheaderItem" xfId="1467"/>
    <cellStyle name="SAPBEXheaderText" xfId="1468"/>
    <cellStyle name="SAPBEXresData" xfId="1469"/>
    <cellStyle name="SAPBEXresDataEmph" xfId="1470"/>
    <cellStyle name="SAPBEXresItem" xfId="1471"/>
    <cellStyle name="SAPBEXstdData" xfId="1472"/>
    <cellStyle name="SAPBEXstdDataEmph" xfId="1473"/>
    <cellStyle name="SAPBEXstdItem" xfId="1474"/>
    <cellStyle name="SAPBEXtitle" xfId="1475"/>
    <cellStyle name="SAPBEXundefined" xfId="1476"/>
    <cellStyle name="serJet 1200 Series PCL 6" xfId="1477"/>
    <cellStyle name="SHADEDSTORES" xfId="1478"/>
    <cellStyle name="SHADEDSTORES 2" xfId="1479"/>
    <cellStyle name="songuyen" xfId="1480"/>
    <cellStyle name="specstores" xfId="1481"/>
    <cellStyle name="Standard_AAbgleich" xfId="1482"/>
    <cellStyle name="STTDG" xfId="1483"/>
    <cellStyle name="Style 1" xfId="1484"/>
    <cellStyle name="Style 1 2" xfId="1485"/>
    <cellStyle name="Style 10" xfId="1486"/>
    <cellStyle name="Style 100" xfId="1487"/>
    <cellStyle name="Style 101" xfId="1488"/>
    <cellStyle name="Style 102" xfId="1489"/>
    <cellStyle name="Style 103" xfId="1490"/>
    <cellStyle name="Style 104" xfId="1491"/>
    <cellStyle name="Style 105" xfId="1492"/>
    <cellStyle name="Style 106" xfId="1493"/>
    <cellStyle name="Style 107" xfId="1494"/>
    <cellStyle name="Style 108" xfId="1495"/>
    <cellStyle name="Style 109" xfId="1496"/>
    <cellStyle name="Style 11" xfId="1497"/>
    <cellStyle name="Style 110" xfId="1498"/>
    <cellStyle name="Style 111" xfId="1499"/>
    <cellStyle name="Style 112" xfId="1500"/>
    <cellStyle name="Style 113" xfId="1501"/>
    <cellStyle name="Style 114" xfId="1502"/>
    <cellStyle name="Style 115" xfId="1503"/>
    <cellStyle name="Style 116" xfId="1504"/>
    <cellStyle name="Style 117" xfId="1505"/>
    <cellStyle name="Style 118" xfId="1506"/>
    <cellStyle name="Style 119" xfId="1507"/>
    <cellStyle name="Style 12" xfId="1508"/>
    <cellStyle name="Style 120" xfId="1509"/>
    <cellStyle name="Style 121" xfId="1510"/>
    <cellStyle name="Style 122" xfId="1511"/>
    <cellStyle name="Style 123" xfId="1512"/>
    <cellStyle name="Style 124" xfId="1513"/>
    <cellStyle name="Style 125" xfId="1514"/>
    <cellStyle name="Style 126" xfId="1515"/>
    <cellStyle name="Style 127" xfId="1516"/>
    <cellStyle name="Style 128" xfId="1517"/>
    <cellStyle name="Style 129" xfId="1518"/>
    <cellStyle name="Style 13" xfId="1519"/>
    <cellStyle name="Style 130" xfId="1520"/>
    <cellStyle name="Style 131" xfId="1521"/>
    <cellStyle name="Style 132" xfId="1522"/>
    <cellStyle name="Style 133" xfId="1523"/>
    <cellStyle name="Style 134" xfId="1524"/>
    <cellStyle name="Style 135" xfId="1525"/>
    <cellStyle name="Style 136" xfId="1526"/>
    <cellStyle name="Style 137" xfId="1527"/>
    <cellStyle name="Style 138" xfId="1528"/>
    <cellStyle name="Style 139" xfId="1529"/>
    <cellStyle name="Style 14" xfId="1530"/>
    <cellStyle name="Style 140" xfId="1531"/>
    <cellStyle name="Style 141" xfId="1532"/>
    <cellStyle name="Style 142" xfId="1533"/>
    <cellStyle name="Style 143" xfId="1534"/>
    <cellStyle name="Style 144" xfId="1535"/>
    <cellStyle name="Style 145" xfId="1536"/>
    <cellStyle name="Style 146" xfId="1537"/>
    <cellStyle name="Style 147" xfId="1538"/>
    <cellStyle name="Style 148" xfId="1539"/>
    <cellStyle name="Style 149" xfId="1540"/>
    <cellStyle name="Style 15" xfId="1541"/>
    <cellStyle name="Style 150" xfId="1542"/>
    <cellStyle name="Style 151" xfId="1543"/>
    <cellStyle name="Style 152" xfId="1544"/>
    <cellStyle name="Style 153" xfId="1545"/>
    <cellStyle name="Style 154" xfId="1546"/>
    <cellStyle name="Style 155" xfId="1547"/>
    <cellStyle name="Style 16" xfId="1548"/>
    <cellStyle name="Style 17" xfId="1549"/>
    <cellStyle name="Style 18" xfId="1550"/>
    <cellStyle name="Style 19" xfId="1551"/>
    <cellStyle name="Style 2" xfId="1552"/>
    <cellStyle name="Style 20" xfId="1553"/>
    <cellStyle name="Style 21" xfId="1554"/>
    <cellStyle name="Style 22" xfId="1555"/>
    <cellStyle name="Style 23" xfId="1556"/>
    <cellStyle name="Style 24" xfId="1557"/>
    <cellStyle name="Style 25" xfId="1558"/>
    <cellStyle name="Style 26" xfId="1559"/>
    <cellStyle name="Style 27" xfId="1560"/>
    <cellStyle name="Style 28" xfId="1561"/>
    <cellStyle name="Style 29" xfId="1562"/>
    <cellStyle name="Style 3" xfId="1563"/>
    <cellStyle name="Style 30" xfId="1564"/>
    <cellStyle name="Style 31" xfId="1565"/>
    <cellStyle name="Style 32" xfId="1566"/>
    <cellStyle name="Style 33" xfId="1567"/>
    <cellStyle name="Style 34" xfId="1568"/>
    <cellStyle name="Style 35" xfId="1569"/>
    <cellStyle name="Style 36" xfId="1570"/>
    <cellStyle name="Style 37" xfId="1571"/>
    <cellStyle name="Style 38" xfId="1572"/>
    <cellStyle name="Style 39" xfId="1573"/>
    <cellStyle name="Style 4" xfId="1574"/>
    <cellStyle name="Style 40" xfId="1575"/>
    <cellStyle name="Style 41" xfId="1576"/>
    <cellStyle name="Style 42" xfId="1577"/>
    <cellStyle name="Style 43" xfId="1578"/>
    <cellStyle name="Style 44" xfId="1579"/>
    <cellStyle name="Style 45" xfId="1580"/>
    <cellStyle name="Style 46" xfId="1581"/>
    <cellStyle name="Style 47" xfId="1582"/>
    <cellStyle name="Style 48" xfId="1583"/>
    <cellStyle name="Style 49" xfId="1584"/>
    <cellStyle name="Style 5" xfId="1585"/>
    <cellStyle name="Style 50" xfId="1586"/>
    <cellStyle name="Style 51" xfId="1587"/>
    <cellStyle name="Style 52" xfId="1588"/>
    <cellStyle name="Style 53" xfId="1589"/>
    <cellStyle name="Style 54" xfId="1590"/>
    <cellStyle name="Style 55" xfId="1591"/>
    <cellStyle name="Style 56" xfId="1592"/>
    <cellStyle name="Style 57" xfId="1593"/>
    <cellStyle name="Style 58" xfId="1594"/>
    <cellStyle name="Style 59" xfId="1595"/>
    <cellStyle name="Style 6" xfId="1596"/>
    <cellStyle name="Style 60" xfId="1597"/>
    <cellStyle name="Style 61" xfId="1598"/>
    <cellStyle name="Style 62" xfId="1599"/>
    <cellStyle name="Style 63" xfId="1600"/>
    <cellStyle name="Style 64" xfId="1601"/>
    <cellStyle name="Style 65" xfId="1602"/>
    <cellStyle name="Style 66" xfId="1603"/>
    <cellStyle name="Style 67" xfId="1604"/>
    <cellStyle name="Style 68" xfId="1605"/>
    <cellStyle name="Style 69" xfId="1606"/>
    <cellStyle name="Style 7" xfId="1607"/>
    <cellStyle name="Style 70" xfId="1608"/>
    <cellStyle name="Style 71" xfId="1609"/>
    <cellStyle name="Style 72" xfId="1610"/>
    <cellStyle name="Style 73" xfId="1611"/>
    <cellStyle name="Style 74" xfId="1612"/>
    <cellStyle name="Style 75" xfId="1613"/>
    <cellStyle name="Style 76" xfId="1614"/>
    <cellStyle name="Style 77" xfId="1615"/>
    <cellStyle name="Style 78" xfId="1616"/>
    <cellStyle name="Style 79" xfId="1617"/>
    <cellStyle name="Style 8" xfId="1618"/>
    <cellStyle name="Style 80" xfId="1619"/>
    <cellStyle name="Style 81" xfId="1620"/>
    <cellStyle name="Style 82" xfId="1621"/>
    <cellStyle name="Style 83" xfId="1622"/>
    <cellStyle name="Style 84" xfId="1623"/>
    <cellStyle name="Style 85" xfId="1624"/>
    <cellStyle name="Style 86" xfId="1625"/>
    <cellStyle name="Style 87" xfId="1626"/>
    <cellStyle name="Style 88" xfId="1627"/>
    <cellStyle name="Style 89" xfId="1628"/>
    <cellStyle name="Style 9" xfId="1629"/>
    <cellStyle name="Style 90" xfId="1630"/>
    <cellStyle name="Style 91" xfId="1631"/>
    <cellStyle name="Style 92" xfId="1632"/>
    <cellStyle name="Style 93" xfId="1633"/>
    <cellStyle name="Style 94" xfId="1634"/>
    <cellStyle name="Style 95" xfId="1635"/>
    <cellStyle name="Style 96" xfId="1636"/>
    <cellStyle name="Style 97" xfId="1637"/>
    <cellStyle name="Style 98" xfId="1638"/>
    <cellStyle name="Style 99" xfId="1639"/>
    <cellStyle name="Style Date" xfId="1640"/>
    <cellStyle name="style_1" xfId="1641"/>
    <cellStyle name="subhead" xfId="1642"/>
    <cellStyle name="Subtotal" xfId="1643"/>
    <cellStyle name="symbol" xfId="1644"/>
    <cellStyle name="T" xfId="1645"/>
    <cellStyle name="T 2" xfId="1646"/>
    <cellStyle name="T_bao cao" xfId="1647"/>
    <cellStyle name="T_bao cao 2" xfId="1648"/>
    <cellStyle name="T_Bao cao so lieu kiem toan nam 2007 sua" xfId="1649"/>
    <cellStyle name="T_Bao cao so lieu kiem toan nam 2007 sua 2" xfId="1650"/>
    <cellStyle name="T_Bao cao so lieu kiem toan nam 2007 sua_!1 1 bao cao giao KH ve HTCMT vung TNB   12-12-2011" xfId="1651"/>
    <cellStyle name="T_Bao cao so lieu kiem toan nam 2007 sua_!1 1 bao cao giao KH ve HTCMT vung TNB   12-12-2011 2" xfId="1652"/>
    <cellStyle name="T_Bao cao so lieu kiem toan nam 2007 sua_KH TPCP vung TNB (03-1-2012)" xfId="1653"/>
    <cellStyle name="T_Bao cao so lieu kiem toan nam 2007 sua_KH TPCP vung TNB (03-1-2012) 2" xfId="1654"/>
    <cellStyle name="T_bao cao_!1 1 bao cao giao KH ve HTCMT vung TNB   12-12-2011" xfId="1655"/>
    <cellStyle name="T_bao cao_!1 1 bao cao giao KH ve HTCMT vung TNB   12-12-2011 2" xfId="1656"/>
    <cellStyle name="T_bao cao_Bieu4HTMT" xfId="1657"/>
    <cellStyle name="T_bao cao_Bieu4HTMT 2" xfId="1658"/>
    <cellStyle name="T_bao cao_Bieu4HTMT_!1 1 bao cao giao KH ve HTCMT vung TNB   12-12-2011" xfId="1659"/>
    <cellStyle name="T_bao cao_Bieu4HTMT_!1 1 bao cao giao KH ve HTCMT vung TNB   12-12-2011 2" xfId="1660"/>
    <cellStyle name="T_bao cao_Bieu4HTMT_KH TPCP vung TNB (03-1-2012)" xfId="1661"/>
    <cellStyle name="T_bao cao_Bieu4HTMT_KH TPCP vung TNB (03-1-2012) 2" xfId="1662"/>
    <cellStyle name="T_bao cao_KH TPCP vung TNB (03-1-2012)" xfId="1663"/>
    <cellStyle name="T_bao cao_KH TPCP vung TNB (03-1-2012) 2" xfId="1664"/>
    <cellStyle name="T_BBTNG-06" xfId="1665"/>
    <cellStyle name="T_BBTNG-06 2" xfId="1666"/>
    <cellStyle name="T_BBTNG-06_!1 1 bao cao giao KH ve HTCMT vung TNB   12-12-2011" xfId="1667"/>
    <cellStyle name="T_BBTNG-06_!1 1 bao cao giao KH ve HTCMT vung TNB   12-12-2011 2" xfId="1668"/>
    <cellStyle name="T_BBTNG-06_Bieu4HTMT" xfId="1669"/>
    <cellStyle name="T_BBTNG-06_Bieu4HTMT 2" xfId="1670"/>
    <cellStyle name="T_BBTNG-06_Bieu4HTMT_!1 1 bao cao giao KH ve HTCMT vung TNB   12-12-2011" xfId="1671"/>
    <cellStyle name="T_BBTNG-06_Bieu4HTMT_!1 1 bao cao giao KH ve HTCMT vung TNB   12-12-2011 2" xfId="1672"/>
    <cellStyle name="T_BBTNG-06_Bieu4HTMT_KH TPCP vung TNB (03-1-2012)" xfId="1673"/>
    <cellStyle name="T_BBTNG-06_Bieu4HTMT_KH TPCP vung TNB (03-1-2012) 2" xfId="1674"/>
    <cellStyle name="T_BBTNG-06_KH TPCP vung TNB (03-1-2012)" xfId="1675"/>
    <cellStyle name="T_BBTNG-06_KH TPCP vung TNB (03-1-2012) 2" xfId="1676"/>
    <cellStyle name="T_BC  NAM 2007" xfId="1677"/>
    <cellStyle name="T_BC  NAM 2007 2" xfId="1678"/>
    <cellStyle name="T_BC CTMT-2008 Ttinh" xfId="1679"/>
    <cellStyle name="T_BC CTMT-2008 Ttinh 2" xfId="1680"/>
    <cellStyle name="T_BC CTMT-2008 Ttinh_!1 1 bao cao giao KH ve HTCMT vung TNB   12-12-2011" xfId="1681"/>
    <cellStyle name="T_BC CTMT-2008 Ttinh_!1 1 bao cao giao KH ve HTCMT vung TNB   12-12-2011 2" xfId="1682"/>
    <cellStyle name="T_BC CTMT-2008 Ttinh_KH TPCP vung TNB (03-1-2012)" xfId="1683"/>
    <cellStyle name="T_BC CTMT-2008 Ttinh_KH TPCP vung TNB (03-1-2012) 2" xfId="1684"/>
    <cellStyle name="T_Bieu mau cong trinh khoi cong moi 3-4" xfId="1685"/>
    <cellStyle name="T_Bieu mau cong trinh khoi cong moi 3-4 2" xfId="1686"/>
    <cellStyle name="T_Bieu mau cong trinh khoi cong moi 3-4_!1 1 bao cao giao KH ve HTCMT vung TNB   12-12-2011" xfId="1687"/>
    <cellStyle name="T_Bieu mau cong trinh khoi cong moi 3-4_!1 1 bao cao giao KH ve HTCMT vung TNB   12-12-2011 2" xfId="1688"/>
    <cellStyle name="T_Bieu mau cong trinh khoi cong moi 3-4_KH TPCP vung TNB (03-1-2012)" xfId="1689"/>
    <cellStyle name="T_Bieu mau cong trinh khoi cong moi 3-4_KH TPCP vung TNB (03-1-2012) 2" xfId="1690"/>
    <cellStyle name="T_Bieu mau danh muc du an thuoc CTMTQG nam 2008" xfId="1691"/>
    <cellStyle name="T_Bieu mau danh muc du an thuoc CTMTQG nam 2008 2" xfId="1692"/>
    <cellStyle name="T_Bieu mau danh muc du an thuoc CTMTQG nam 2008_!1 1 bao cao giao KH ve HTCMT vung TNB   12-12-2011" xfId="1693"/>
    <cellStyle name="T_Bieu mau danh muc du an thuoc CTMTQG nam 2008_!1 1 bao cao giao KH ve HTCMT vung TNB   12-12-2011 2" xfId="1694"/>
    <cellStyle name="T_Bieu mau danh muc du an thuoc CTMTQG nam 2008_KH TPCP vung TNB (03-1-2012)" xfId="1695"/>
    <cellStyle name="T_Bieu mau danh muc du an thuoc CTMTQG nam 2008_KH TPCP vung TNB (03-1-2012) 2" xfId="1696"/>
    <cellStyle name="T_Bieu tong hop nhu cau ung 2011 da chon loc -Mien nui" xfId="1697"/>
    <cellStyle name="T_Bieu tong hop nhu cau ung 2011 da chon loc -Mien nui 2" xfId="1698"/>
    <cellStyle name="T_Bieu tong hop nhu cau ung 2011 da chon loc -Mien nui_!1 1 bao cao giao KH ve HTCMT vung TNB   12-12-2011" xfId="1699"/>
    <cellStyle name="T_Bieu tong hop nhu cau ung 2011 da chon loc -Mien nui_!1 1 bao cao giao KH ve HTCMT vung TNB   12-12-2011 2" xfId="1700"/>
    <cellStyle name="T_Bieu tong hop nhu cau ung 2011 da chon loc -Mien nui_KH TPCP vung TNB (03-1-2012)" xfId="1701"/>
    <cellStyle name="T_Bieu tong hop nhu cau ung 2011 da chon loc -Mien nui_KH TPCP vung TNB (03-1-2012) 2" xfId="1702"/>
    <cellStyle name="T_Bieu3ODA" xfId="1703"/>
    <cellStyle name="T_Bieu3ODA 2" xfId="1704"/>
    <cellStyle name="T_Bieu3ODA_!1 1 bao cao giao KH ve HTCMT vung TNB   12-12-2011" xfId="1705"/>
    <cellStyle name="T_Bieu3ODA_!1 1 bao cao giao KH ve HTCMT vung TNB   12-12-2011 2" xfId="1706"/>
    <cellStyle name="T_Bieu3ODA_1" xfId="1707"/>
    <cellStyle name="T_Bieu3ODA_1 2" xfId="1708"/>
    <cellStyle name="T_Bieu3ODA_1_!1 1 bao cao giao KH ve HTCMT vung TNB   12-12-2011" xfId="1709"/>
    <cellStyle name="T_Bieu3ODA_1_!1 1 bao cao giao KH ve HTCMT vung TNB   12-12-2011 2" xfId="1710"/>
    <cellStyle name="T_Bieu3ODA_1_KH TPCP vung TNB (03-1-2012)" xfId="1711"/>
    <cellStyle name="T_Bieu3ODA_1_KH TPCP vung TNB (03-1-2012) 2" xfId="1712"/>
    <cellStyle name="T_Bieu3ODA_KH TPCP vung TNB (03-1-2012)" xfId="1713"/>
    <cellStyle name="T_Bieu3ODA_KH TPCP vung TNB (03-1-2012) 2" xfId="1714"/>
    <cellStyle name="T_Bieu4HTMT" xfId="1715"/>
    <cellStyle name="T_Bieu4HTMT 2" xfId="1716"/>
    <cellStyle name="T_Bieu4HTMT_!1 1 bao cao giao KH ve HTCMT vung TNB   12-12-2011" xfId="1717"/>
    <cellStyle name="T_Bieu4HTMT_!1 1 bao cao giao KH ve HTCMT vung TNB   12-12-2011 2" xfId="1718"/>
    <cellStyle name="T_Bieu4HTMT_KH TPCP vung TNB (03-1-2012)" xfId="1719"/>
    <cellStyle name="T_Bieu4HTMT_KH TPCP vung TNB (03-1-2012) 2" xfId="1720"/>
    <cellStyle name="T_bo sung von KCH nam 2010 va Du an tre kho khan" xfId="1721"/>
    <cellStyle name="T_bo sung von KCH nam 2010 va Du an tre kho khan 2" xfId="1722"/>
    <cellStyle name="T_bo sung von KCH nam 2010 va Du an tre kho khan_!1 1 bao cao giao KH ve HTCMT vung TNB   12-12-2011" xfId="1723"/>
    <cellStyle name="T_bo sung von KCH nam 2010 va Du an tre kho khan_!1 1 bao cao giao KH ve HTCMT vung TNB   12-12-2011 2" xfId="1724"/>
    <cellStyle name="T_bo sung von KCH nam 2010 va Du an tre kho khan_KH TPCP vung TNB (03-1-2012)" xfId="1725"/>
    <cellStyle name="T_bo sung von KCH nam 2010 va Du an tre kho khan_KH TPCP vung TNB (03-1-2012) 2" xfId="1726"/>
    <cellStyle name="T_Book1" xfId="1727"/>
    <cellStyle name="T_Book1 2" xfId="1728"/>
    <cellStyle name="T_Book1_!1 1 bao cao giao KH ve HTCMT vung TNB   12-12-2011" xfId="1729"/>
    <cellStyle name="T_Book1_!1 1 bao cao giao KH ve HTCMT vung TNB   12-12-2011 2" xfId="1730"/>
    <cellStyle name="T_Book1_1" xfId="1731"/>
    <cellStyle name="T_Book1_1 2" xfId="1732"/>
    <cellStyle name="T_Book1_1_Bieu tong hop nhu cau ung 2011 da chon loc -Mien nui" xfId="1733"/>
    <cellStyle name="T_Book1_1_Bieu tong hop nhu cau ung 2011 da chon loc -Mien nui 2" xfId="1734"/>
    <cellStyle name="T_Book1_1_Bieu tong hop nhu cau ung 2011 da chon loc -Mien nui_!1 1 bao cao giao KH ve HTCMT vung TNB   12-12-2011" xfId="1735"/>
    <cellStyle name="T_Book1_1_Bieu tong hop nhu cau ung 2011 da chon loc -Mien nui_!1 1 bao cao giao KH ve HTCMT vung TNB   12-12-2011 2" xfId="1736"/>
    <cellStyle name="T_Book1_1_Bieu tong hop nhu cau ung 2011 da chon loc -Mien nui_KH TPCP vung TNB (03-1-2012)" xfId="1737"/>
    <cellStyle name="T_Book1_1_Bieu tong hop nhu cau ung 2011 da chon loc -Mien nui_KH TPCP vung TNB (03-1-2012) 2" xfId="1738"/>
    <cellStyle name="T_Book1_1_Bieu3ODA" xfId="1739"/>
    <cellStyle name="T_Book1_1_Bieu3ODA 2" xfId="1740"/>
    <cellStyle name="T_Book1_1_Bieu3ODA_!1 1 bao cao giao KH ve HTCMT vung TNB   12-12-2011" xfId="1741"/>
    <cellStyle name="T_Book1_1_Bieu3ODA_!1 1 bao cao giao KH ve HTCMT vung TNB   12-12-2011 2" xfId="1742"/>
    <cellStyle name="T_Book1_1_Bieu3ODA_KH TPCP vung TNB (03-1-2012)" xfId="1743"/>
    <cellStyle name="T_Book1_1_Bieu3ODA_KH TPCP vung TNB (03-1-2012) 2" xfId="1744"/>
    <cellStyle name="T_Book1_1_CPK" xfId="1745"/>
    <cellStyle name="T_Book1_1_CPK 2" xfId="1746"/>
    <cellStyle name="T_Book1_1_CPK_!1 1 bao cao giao KH ve HTCMT vung TNB   12-12-2011" xfId="1747"/>
    <cellStyle name="T_Book1_1_CPK_!1 1 bao cao giao KH ve HTCMT vung TNB   12-12-2011 2" xfId="1748"/>
    <cellStyle name="T_Book1_1_CPK_Bieu4HTMT" xfId="1749"/>
    <cellStyle name="T_Book1_1_CPK_Bieu4HTMT 2" xfId="1750"/>
    <cellStyle name="T_Book1_1_CPK_Bieu4HTMT_!1 1 bao cao giao KH ve HTCMT vung TNB   12-12-2011" xfId="1751"/>
    <cellStyle name="T_Book1_1_CPK_Bieu4HTMT_!1 1 bao cao giao KH ve HTCMT vung TNB   12-12-2011 2" xfId="1752"/>
    <cellStyle name="T_Book1_1_CPK_Bieu4HTMT_KH TPCP vung TNB (03-1-2012)" xfId="1753"/>
    <cellStyle name="T_Book1_1_CPK_Bieu4HTMT_KH TPCP vung TNB (03-1-2012) 2" xfId="1754"/>
    <cellStyle name="T_Book1_1_CPK_KH TPCP vung TNB (03-1-2012)" xfId="1755"/>
    <cellStyle name="T_Book1_1_CPK_KH TPCP vung TNB (03-1-2012) 2" xfId="1756"/>
    <cellStyle name="T_Book1_1_KH TPCP vung TNB (03-1-2012)" xfId="1757"/>
    <cellStyle name="T_Book1_1_KH TPCP vung TNB (03-1-2012) 2" xfId="1758"/>
    <cellStyle name="T_Book1_1_kien giang 2" xfId="1759"/>
    <cellStyle name="T_Book1_1_kien giang 2 2" xfId="1760"/>
    <cellStyle name="T_Book1_1_Luy ke von ung nam 2011 -Thoa gui ngay 12-8-2012" xfId="1761"/>
    <cellStyle name="T_Book1_1_Luy ke von ung nam 2011 -Thoa gui ngay 12-8-2012 2" xfId="1762"/>
    <cellStyle name="T_Book1_1_Luy ke von ung nam 2011 -Thoa gui ngay 12-8-2012_!1 1 bao cao giao KH ve HTCMT vung TNB   12-12-2011" xfId="1763"/>
    <cellStyle name="T_Book1_1_Luy ke von ung nam 2011 -Thoa gui ngay 12-8-2012_!1 1 bao cao giao KH ve HTCMT vung TNB   12-12-2011 2" xfId="1764"/>
    <cellStyle name="T_Book1_1_Luy ke von ung nam 2011 -Thoa gui ngay 12-8-2012_KH TPCP vung TNB (03-1-2012)" xfId="1765"/>
    <cellStyle name="T_Book1_1_Luy ke von ung nam 2011 -Thoa gui ngay 12-8-2012_KH TPCP vung TNB (03-1-2012) 2" xfId="1766"/>
    <cellStyle name="T_Book1_1_Thiet bi" xfId="1767"/>
    <cellStyle name="T_Book1_1_Thiet bi 2" xfId="1768"/>
    <cellStyle name="T_Book1_1_Thiet bi_!1 1 bao cao giao KH ve HTCMT vung TNB   12-12-2011" xfId="1769"/>
    <cellStyle name="T_Book1_1_Thiet bi_!1 1 bao cao giao KH ve HTCMT vung TNB   12-12-2011 2" xfId="1770"/>
    <cellStyle name="T_Book1_1_Thiet bi_Bieu4HTMT" xfId="1771"/>
    <cellStyle name="T_Book1_1_Thiet bi_Bieu4HTMT 2" xfId="1772"/>
    <cellStyle name="T_Book1_1_Thiet bi_Bieu4HTMT_!1 1 bao cao giao KH ve HTCMT vung TNB   12-12-2011" xfId="1773"/>
    <cellStyle name="T_Book1_1_Thiet bi_Bieu4HTMT_!1 1 bao cao giao KH ve HTCMT vung TNB   12-12-2011 2" xfId="1774"/>
    <cellStyle name="T_Book1_1_Thiet bi_Bieu4HTMT_KH TPCP vung TNB (03-1-2012)" xfId="1775"/>
    <cellStyle name="T_Book1_1_Thiet bi_Bieu4HTMT_KH TPCP vung TNB (03-1-2012) 2" xfId="1776"/>
    <cellStyle name="T_Book1_1_Thiet bi_KH TPCP vung TNB (03-1-2012)" xfId="1777"/>
    <cellStyle name="T_Book1_1_Thiet bi_KH TPCP vung TNB (03-1-2012) 2" xfId="1778"/>
    <cellStyle name="T_Book1_BC NQ11-CP - chinh sua lai" xfId="1779"/>
    <cellStyle name="T_Book1_BC NQ11-CP - chinh sua lai 2" xfId="1780"/>
    <cellStyle name="T_Book1_BC NQ11-CP-Quynh sau bieu so3" xfId="1781"/>
    <cellStyle name="T_Book1_BC NQ11-CP-Quynh sau bieu so3 2" xfId="1782"/>
    <cellStyle name="T_Book1_BC_NQ11-CP_-_Thao_sua_lai" xfId="1783"/>
    <cellStyle name="T_Book1_BC_NQ11-CP_-_Thao_sua_lai 2" xfId="1784"/>
    <cellStyle name="T_Book1_Bieu mau cong trinh khoi cong moi 3-4" xfId="1785"/>
    <cellStyle name="T_Book1_Bieu mau cong trinh khoi cong moi 3-4 2" xfId="1786"/>
    <cellStyle name="T_Book1_Bieu mau cong trinh khoi cong moi 3-4_!1 1 bao cao giao KH ve HTCMT vung TNB   12-12-2011" xfId="1787"/>
    <cellStyle name="T_Book1_Bieu mau cong trinh khoi cong moi 3-4_!1 1 bao cao giao KH ve HTCMT vung TNB   12-12-2011 2" xfId="1788"/>
    <cellStyle name="T_Book1_Bieu mau cong trinh khoi cong moi 3-4_KH TPCP vung TNB (03-1-2012)" xfId="1789"/>
    <cellStyle name="T_Book1_Bieu mau cong trinh khoi cong moi 3-4_KH TPCP vung TNB (03-1-2012) 2" xfId="1790"/>
    <cellStyle name="T_Book1_Bieu mau danh muc du an thuoc CTMTQG nam 2008" xfId="1791"/>
    <cellStyle name="T_Book1_Bieu mau danh muc du an thuoc CTMTQG nam 2008 2" xfId="1792"/>
    <cellStyle name="T_Book1_Bieu mau danh muc du an thuoc CTMTQG nam 2008_!1 1 bao cao giao KH ve HTCMT vung TNB   12-12-2011" xfId="1793"/>
    <cellStyle name="T_Book1_Bieu mau danh muc du an thuoc CTMTQG nam 2008_!1 1 bao cao giao KH ve HTCMT vung TNB   12-12-2011 2" xfId="1794"/>
    <cellStyle name="T_Book1_Bieu mau danh muc du an thuoc CTMTQG nam 2008_KH TPCP vung TNB (03-1-2012)" xfId="1795"/>
    <cellStyle name="T_Book1_Bieu mau danh muc du an thuoc CTMTQG nam 2008_KH TPCP vung TNB (03-1-2012) 2" xfId="1796"/>
    <cellStyle name="T_Book1_Bieu tong hop nhu cau ung 2011 da chon loc -Mien nui" xfId="1797"/>
    <cellStyle name="T_Book1_Bieu tong hop nhu cau ung 2011 da chon loc -Mien nui 2" xfId="1798"/>
    <cellStyle name="T_Book1_Bieu tong hop nhu cau ung 2011 da chon loc -Mien nui_!1 1 bao cao giao KH ve HTCMT vung TNB   12-12-2011" xfId="1799"/>
    <cellStyle name="T_Book1_Bieu tong hop nhu cau ung 2011 da chon loc -Mien nui_!1 1 bao cao giao KH ve HTCMT vung TNB   12-12-2011 2" xfId="1800"/>
    <cellStyle name="T_Book1_Bieu tong hop nhu cau ung 2011 da chon loc -Mien nui_KH TPCP vung TNB (03-1-2012)" xfId="1801"/>
    <cellStyle name="T_Book1_Bieu tong hop nhu cau ung 2011 da chon loc -Mien nui_KH TPCP vung TNB (03-1-2012) 2" xfId="1802"/>
    <cellStyle name="T_Book1_Bieu3ODA" xfId="1803"/>
    <cellStyle name="T_Book1_Bieu3ODA 2" xfId="1804"/>
    <cellStyle name="T_Book1_Bieu3ODA_!1 1 bao cao giao KH ve HTCMT vung TNB   12-12-2011" xfId="1805"/>
    <cellStyle name="T_Book1_Bieu3ODA_!1 1 bao cao giao KH ve HTCMT vung TNB   12-12-2011 2" xfId="1806"/>
    <cellStyle name="T_Book1_Bieu3ODA_1" xfId="1807"/>
    <cellStyle name="T_Book1_Bieu3ODA_1 2" xfId="1808"/>
    <cellStyle name="T_Book1_Bieu3ODA_1_!1 1 bao cao giao KH ve HTCMT vung TNB   12-12-2011" xfId="1809"/>
    <cellStyle name="T_Book1_Bieu3ODA_1_!1 1 bao cao giao KH ve HTCMT vung TNB   12-12-2011 2" xfId="1810"/>
    <cellStyle name="T_Book1_Bieu3ODA_1_KH TPCP vung TNB (03-1-2012)" xfId="1811"/>
    <cellStyle name="T_Book1_Bieu3ODA_1_KH TPCP vung TNB (03-1-2012) 2" xfId="1812"/>
    <cellStyle name="T_Book1_Bieu3ODA_KH TPCP vung TNB (03-1-2012)" xfId="1813"/>
    <cellStyle name="T_Book1_Bieu3ODA_KH TPCP vung TNB (03-1-2012) 2" xfId="1814"/>
    <cellStyle name="T_Book1_Bieu4HTMT" xfId="1815"/>
    <cellStyle name="T_Book1_Bieu4HTMT 2" xfId="1816"/>
    <cellStyle name="T_Book1_Bieu4HTMT_!1 1 bao cao giao KH ve HTCMT vung TNB   12-12-2011" xfId="1817"/>
    <cellStyle name="T_Book1_Bieu4HTMT_!1 1 bao cao giao KH ve HTCMT vung TNB   12-12-2011 2" xfId="1818"/>
    <cellStyle name="T_Book1_Bieu4HTMT_KH TPCP vung TNB (03-1-2012)" xfId="1819"/>
    <cellStyle name="T_Book1_Bieu4HTMT_KH TPCP vung TNB (03-1-2012) 2" xfId="1820"/>
    <cellStyle name="T_Book1_Book1" xfId="1821"/>
    <cellStyle name="T_Book1_Book1 2" xfId="1822"/>
    <cellStyle name="T_Book1_Cong trinh co y kien LD_Dang_NN_2011-Tay nguyen-9-10" xfId="1823"/>
    <cellStyle name="T_Book1_Cong trinh co y kien LD_Dang_NN_2011-Tay nguyen-9-10 2" xfId="1824"/>
    <cellStyle name="T_Book1_Cong trinh co y kien LD_Dang_NN_2011-Tay nguyen-9-10_!1 1 bao cao giao KH ve HTCMT vung TNB   12-12-2011" xfId="1825"/>
    <cellStyle name="T_Book1_Cong trinh co y kien LD_Dang_NN_2011-Tay nguyen-9-10_!1 1 bao cao giao KH ve HTCMT vung TNB   12-12-2011 2" xfId="1826"/>
    <cellStyle name="T_Book1_Cong trinh co y kien LD_Dang_NN_2011-Tay nguyen-9-10_Bieu4HTMT" xfId="1827"/>
    <cellStyle name="T_Book1_Cong trinh co y kien LD_Dang_NN_2011-Tay nguyen-9-10_Bieu4HTMT 2" xfId="1828"/>
    <cellStyle name="T_Book1_Cong trinh co y kien LD_Dang_NN_2011-Tay nguyen-9-10_KH TPCP vung TNB (03-1-2012)" xfId="1829"/>
    <cellStyle name="T_Book1_Cong trinh co y kien LD_Dang_NN_2011-Tay nguyen-9-10_KH TPCP vung TNB (03-1-2012) 2" xfId="1830"/>
    <cellStyle name="T_Book1_CPK" xfId="1831"/>
    <cellStyle name="T_Book1_CPK 2" xfId="1832"/>
    <cellStyle name="T_Book1_danh muc chuan bi dau tu 2011 ngay 07-6-2011" xfId="1833"/>
    <cellStyle name="T_Book1_danh muc chuan bi dau tu 2011 ngay 07-6-2011 2" xfId="1834"/>
    <cellStyle name="T_Book1_dieu chinh KH 2011 ngay 26-5-2011111" xfId="1835"/>
    <cellStyle name="T_Book1_dieu chinh KH 2011 ngay 26-5-2011111 2" xfId="1836"/>
    <cellStyle name="T_Book1_Du an khoi cong moi nam 2010" xfId="1837"/>
    <cellStyle name="T_Book1_Du an khoi cong moi nam 2010 2" xfId="1838"/>
    <cellStyle name="T_Book1_Du an khoi cong moi nam 2010_!1 1 bao cao giao KH ve HTCMT vung TNB   12-12-2011" xfId="1839"/>
    <cellStyle name="T_Book1_Du an khoi cong moi nam 2010_!1 1 bao cao giao KH ve HTCMT vung TNB   12-12-2011 2" xfId="1840"/>
    <cellStyle name="T_Book1_Du an khoi cong moi nam 2010_KH TPCP vung TNB (03-1-2012)" xfId="1841"/>
    <cellStyle name="T_Book1_Du an khoi cong moi nam 2010_KH TPCP vung TNB (03-1-2012) 2" xfId="1842"/>
    <cellStyle name="T_Book1_giao KH 2011 ngay 10-12-2010" xfId="1843"/>
    <cellStyle name="T_Book1_giao KH 2011 ngay 10-12-2010 2" xfId="1844"/>
    <cellStyle name="T_Book1_Hang Tom goi9 9-07(Cau 12 sua)" xfId="1845"/>
    <cellStyle name="T_Book1_Hang Tom goi9 9-07(Cau 12 sua) 2" xfId="1846"/>
    <cellStyle name="T_Book1_Ket qua phan bo von nam 2008" xfId="1847"/>
    <cellStyle name="T_Book1_Ket qua phan bo von nam 2008 2" xfId="1848"/>
    <cellStyle name="T_Book1_Ket qua phan bo von nam 2008_!1 1 bao cao giao KH ve HTCMT vung TNB   12-12-2011" xfId="1849"/>
    <cellStyle name="T_Book1_Ket qua phan bo von nam 2008_!1 1 bao cao giao KH ve HTCMT vung TNB   12-12-2011 2" xfId="1850"/>
    <cellStyle name="T_Book1_Ket qua phan bo von nam 2008_KH TPCP vung TNB (03-1-2012)" xfId="1851"/>
    <cellStyle name="T_Book1_Ket qua phan bo von nam 2008_KH TPCP vung TNB (03-1-2012) 2" xfId="1852"/>
    <cellStyle name="T_Book1_KH TPCP vung TNB (03-1-2012)" xfId="1853"/>
    <cellStyle name="T_Book1_KH TPCP vung TNB (03-1-2012) 2" xfId="1854"/>
    <cellStyle name="T_Book1_KH XDCB_2008 lan 2 sua ngay 10-11" xfId="1855"/>
    <cellStyle name="T_Book1_KH XDCB_2008 lan 2 sua ngay 10-11 2" xfId="1856"/>
    <cellStyle name="T_Book1_KH XDCB_2008 lan 2 sua ngay 10-11_!1 1 bao cao giao KH ve HTCMT vung TNB   12-12-2011" xfId="1857"/>
    <cellStyle name="T_Book1_KH XDCB_2008 lan 2 sua ngay 10-11_!1 1 bao cao giao KH ve HTCMT vung TNB   12-12-2011 2" xfId="1858"/>
    <cellStyle name="T_Book1_KH XDCB_2008 lan 2 sua ngay 10-11_KH TPCP vung TNB (03-1-2012)" xfId="1859"/>
    <cellStyle name="T_Book1_KH XDCB_2008 lan 2 sua ngay 10-11_KH TPCP vung TNB (03-1-2012) 2" xfId="1860"/>
    <cellStyle name="T_Book1_Khoi luong chinh Hang Tom" xfId="1861"/>
    <cellStyle name="T_Book1_Khoi luong chinh Hang Tom 2" xfId="1862"/>
    <cellStyle name="T_Book1_kien giang 2" xfId="1863"/>
    <cellStyle name="T_Book1_kien giang 2 2" xfId="1864"/>
    <cellStyle name="T_Book1_Luy ke von ung nam 2011 -Thoa gui ngay 12-8-2012" xfId="1865"/>
    <cellStyle name="T_Book1_Luy ke von ung nam 2011 -Thoa gui ngay 12-8-2012 2" xfId="1866"/>
    <cellStyle name="T_Book1_Luy ke von ung nam 2011 -Thoa gui ngay 12-8-2012_!1 1 bao cao giao KH ve HTCMT vung TNB   12-12-2011" xfId="1867"/>
    <cellStyle name="T_Book1_Luy ke von ung nam 2011 -Thoa gui ngay 12-8-2012_!1 1 bao cao giao KH ve HTCMT vung TNB   12-12-2011 2" xfId="1868"/>
    <cellStyle name="T_Book1_Luy ke von ung nam 2011 -Thoa gui ngay 12-8-2012_KH TPCP vung TNB (03-1-2012)" xfId="1869"/>
    <cellStyle name="T_Book1_Luy ke von ung nam 2011 -Thoa gui ngay 12-8-2012_KH TPCP vung TNB (03-1-2012) 2" xfId="1870"/>
    <cellStyle name="T_Book1_Nhu cau von ung truoc 2011 Tha h Hoa + Nge An gui TW" xfId="1871"/>
    <cellStyle name="T_Book1_Nhu cau von ung truoc 2011 Tha h Hoa + Nge An gui TW 2" xfId="1872"/>
    <cellStyle name="T_Book1_Nhu cau von ung truoc 2011 Tha h Hoa + Nge An gui TW_!1 1 bao cao giao KH ve HTCMT vung TNB   12-12-2011" xfId="1873"/>
    <cellStyle name="T_Book1_Nhu cau von ung truoc 2011 Tha h Hoa + Nge An gui TW_!1 1 bao cao giao KH ve HTCMT vung TNB   12-12-2011 2" xfId="1874"/>
    <cellStyle name="T_Book1_Nhu cau von ung truoc 2011 Tha h Hoa + Nge An gui TW_Bieu4HTMT" xfId="1875"/>
    <cellStyle name="T_Book1_Nhu cau von ung truoc 2011 Tha h Hoa + Nge An gui TW_Bieu4HTMT 2" xfId="1876"/>
    <cellStyle name="T_Book1_Nhu cau von ung truoc 2011 Tha h Hoa + Nge An gui TW_Bieu4HTMT_!1 1 bao cao giao KH ve HTCMT vung TNB   12-12-2011" xfId="1877"/>
    <cellStyle name="T_Book1_Nhu cau von ung truoc 2011 Tha h Hoa + Nge An gui TW_Bieu4HTMT_!1 1 bao cao giao KH ve HTCMT vung TNB   12-12-2011 2" xfId="1878"/>
    <cellStyle name="T_Book1_Nhu cau von ung truoc 2011 Tha h Hoa + Nge An gui TW_Bieu4HTMT_KH TPCP vung TNB (03-1-2012)" xfId="1879"/>
    <cellStyle name="T_Book1_Nhu cau von ung truoc 2011 Tha h Hoa + Nge An gui TW_Bieu4HTMT_KH TPCP vung TNB (03-1-2012) 2" xfId="1880"/>
    <cellStyle name="T_Book1_Nhu cau von ung truoc 2011 Tha h Hoa + Nge An gui TW_KH TPCP vung TNB (03-1-2012)" xfId="1881"/>
    <cellStyle name="T_Book1_Nhu cau von ung truoc 2011 Tha h Hoa + Nge An gui TW_KH TPCP vung TNB (03-1-2012) 2" xfId="1882"/>
    <cellStyle name="T_Book1_phu luc tong ket tinh hinh TH giai doan 03-10 (ngay 30)" xfId="1883"/>
    <cellStyle name="T_Book1_phu luc tong ket tinh hinh TH giai doan 03-10 (ngay 30) 2" xfId="1884"/>
    <cellStyle name="T_Book1_phu luc tong ket tinh hinh TH giai doan 03-10 (ngay 30)_!1 1 bao cao giao KH ve HTCMT vung TNB   12-12-2011" xfId="1885"/>
    <cellStyle name="T_Book1_phu luc tong ket tinh hinh TH giai doan 03-10 (ngay 30)_!1 1 bao cao giao KH ve HTCMT vung TNB   12-12-2011 2" xfId="1886"/>
    <cellStyle name="T_Book1_phu luc tong ket tinh hinh TH giai doan 03-10 (ngay 30)_KH TPCP vung TNB (03-1-2012)" xfId="1887"/>
    <cellStyle name="T_Book1_phu luc tong ket tinh hinh TH giai doan 03-10 (ngay 30)_KH TPCP vung TNB (03-1-2012) 2" xfId="1888"/>
    <cellStyle name="T_Book1_TH ung tren 70%-Ra soat phap ly-8-6 (dung de chuyen vao vu TH)" xfId="1889"/>
    <cellStyle name="T_Book1_TH ung tren 70%-Ra soat phap ly-8-6 (dung de chuyen vao vu TH) 2" xfId="1890"/>
    <cellStyle name="T_Book1_TH ung tren 70%-Ra soat phap ly-8-6 (dung de chuyen vao vu TH)_!1 1 bao cao giao KH ve HTCMT vung TNB   12-12-2011" xfId="1891"/>
    <cellStyle name="T_Book1_TH ung tren 70%-Ra soat phap ly-8-6 (dung de chuyen vao vu TH)_!1 1 bao cao giao KH ve HTCMT vung TNB   12-12-2011 2" xfId="1892"/>
    <cellStyle name="T_Book1_TH ung tren 70%-Ra soat phap ly-8-6 (dung de chuyen vao vu TH)_Bieu4HTMT" xfId="1893"/>
    <cellStyle name="T_Book1_TH ung tren 70%-Ra soat phap ly-8-6 (dung de chuyen vao vu TH)_Bieu4HTMT 2" xfId="1894"/>
    <cellStyle name="T_Book1_TH ung tren 70%-Ra soat phap ly-8-6 (dung de chuyen vao vu TH)_KH TPCP vung TNB (03-1-2012)" xfId="1895"/>
    <cellStyle name="T_Book1_TH ung tren 70%-Ra soat phap ly-8-6 (dung de chuyen vao vu TH)_KH TPCP vung TNB (03-1-2012) 2" xfId="1896"/>
    <cellStyle name="T_Book1_TH y kien LD_KH 2010 Ca Nuoc 22-9-2011-Gui ca Vu" xfId="1897"/>
    <cellStyle name="T_Book1_TH y kien LD_KH 2010 Ca Nuoc 22-9-2011-Gui ca Vu 2" xfId="1898"/>
    <cellStyle name="T_Book1_TH y kien LD_KH 2010 Ca Nuoc 22-9-2011-Gui ca Vu_!1 1 bao cao giao KH ve HTCMT vung TNB   12-12-2011" xfId="1899"/>
    <cellStyle name="T_Book1_TH y kien LD_KH 2010 Ca Nuoc 22-9-2011-Gui ca Vu_!1 1 bao cao giao KH ve HTCMT vung TNB   12-12-2011 2" xfId="1900"/>
    <cellStyle name="T_Book1_TH y kien LD_KH 2010 Ca Nuoc 22-9-2011-Gui ca Vu_Bieu4HTMT" xfId="1901"/>
    <cellStyle name="T_Book1_TH y kien LD_KH 2010 Ca Nuoc 22-9-2011-Gui ca Vu_Bieu4HTMT 2" xfId="1902"/>
    <cellStyle name="T_Book1_TH y kien LD_KH 2010 Ca Nuoc 22-9-2011-Gui ca Vu_KH TPCP vung TNB (03-1-2012)" xfId="1903"/>
    <cellStyle name="T_Book1_TH y kien LD_KH 2010 Ca Nuoc 22-9-2011-Gui ca Vu_KH TPCP vung TNB (03-1-2012) 2" xfId="1904"/>
    <cellStyle name="T_Book1_Thiet bi" xfId="1905"/>
    <cellStyle name="T_Book1_Thiet bi 2" xfId="1906"/>
    <cellStyle name="T_Book1_TN - Ho tro khac 2011" xfId="1907"/>
    <cellStyle name="T_Book1_TN - Ho tro khac 2011 2" xfId="1908"/>
    <cellStyle name="T_Book1_TN - Ho tro khac 2011_!1 1 bao cao giao KH ve HTCMT vung TNB   12-12-2011" xfId="1909"/>
    <cellStyle name="T_Book1_TN - Ho tro khac 2011_!1 1 bao cao giao KH ve HTCMT vung TNB   12-12-2011 2" xfId="1910"/>
    <cellStyle name="T_Book1_TN - Ho tro khac 2011_Bieu4HTMT" xfId="1911"/>
    <cellStyle name="T_Book1_TN - Ho tro khac 2011_Bieu4HTMT 2" xfId="1912"/>
    <cellStyle name="T_Book1_TN - Ho tro khac 2011_KH TPCP vung TNB (03-1-2012)" xfId="1913"/>
    <cellStyle name="T_Book1_TN - Ho tro khac 2011_KH TPCP vung TNB (03-1-2012) 2" xfId="1914"/>
    <cellStyle name="T_Book1_ung truoc 2011 NSTW Thanh Hoa + Nge An gui Thu 12-5" xfId="1915"/>
    <cellStyle name="T_Book1_ung truoc 2011 NSTW Thanh Hoa + Nge An gui Thu 12-5 2" xfId="1916"/>
    <cellStyle name="T_Book1_ung truoc 2011 NSTW Thanh Hoa + Nge An gui Thu 12-5_!1 1 bao cao giao KH ve HTCMT vung TNB   12-12-2011" xfId="1917"/>
    <cellStyle name="T_Book1_ung truoc 2011 NSTW Thanh Hoa + Nge An gui Thu 12-5_!1 1 bao cao giao KH ve HTCMT vung TNB   12-12-2011 2" xfId="1918"/>
    <cellStyle name="T_Book1_ung truoc 2011 NSTW Thanh Hoa + Nge An gui Thu 12-5_Bieu4HTMT" xfId="1919"/>
    <cellStyle name="T_Book1_ung truoc 2011 NSTW Thanh Hoa + Nge An gui Thu 12-5_Bieu4HTMT 2" xfId="1920"/>
    <cellStyle name="T_Book1_ung truoc 2011 NSTW Thanh Hoa + Nge An gui Thu 12-5_Bieu4HTMT_!1 1 bao cao giao KH ve HTCMT vung TNB   12-12-2011" xfId="1921"/>
    <cellStyle name="T_Book1_ung truoc 2011 NSTW Thanh Hoa + Nge An gui Thu 12-5_Bieu4HTMT_!1 1 bao cao giao KH ve HTCMT vung TNB   12-12-2011 2" xfId="1922"/>
    <cellStyle name="T_Book1_ung truoc 2011 NSTW Thanh Hoa + Nge An gui Thu 12-5_Bieu4HTMT_KH TPCP vung TNB (03-1-2012)" xfId="1923"/>
    <cellStyle name="T_Book1_ung truoc 2011 NSTW Thanh Hoa + Nge An gui Thu 12-5_Bieu4HTMT_KH TPCP vung TNB (03-1-2012) 2" xfId="1924"/>
    <cellStyle name="T_Book1_ung truoc 2011 NSTW Thanh Hoa + Nge An gui Thu 12-5_KH TPCP vung TNB (03-1-2012)" xfId="1925"/>
    <cellStyle name="T_Book1_ung truoc 2011 NSTW Thanh Hoa + Nge An gui Thu 12-5_KH TPCP vung TNB (03-1-2012) 2" xfId="1926"/>
    <cellStyle name="T_Book1_ÿÿÿÿÿ" xfId="1927"/>
    <cellStyle name="T_Book1_ÿÿÿÿÿ 2" xfId="1928"/>
    <cellStyle name="T_Chuan bi dau tu nam 2008" xfId="1929"/>
    <cellStyle name="T_Chuan bi dau tu nam 2008 2" xfId="1930"/>
    <cellStyle name="T_Chuan bi dau tu nam 2008_!1 1 bao cao giao KH ve HTCMT vung TNB   12-12-2011" xfId="1931"/>
    <cellStyle name="T_Chuan bi dau tu nam 2008_!1 1 bao cao giao KH ve HTCMT vung TNB   12-12-2011 2" xfId="1932"/>
    <cellStyle name="T_Chuan bi dau tu nam 2008_KH TPCP vung TNB (03-1-2012)" xfId="1933"/>
    <cellStyle name="T_Chuan bi dau tu nam 2008_KH TPCP vung TNB (03-1-2012) 2" xfId="1934"/>
    <cellStyle name="T_Copy of Bao cao  XDCB 7 thang nam 2008_So KH&amp;DT SUA" xfId="1935"/>
    <cellStyle name="T_Copy of Bao cao  XDCB 7 thang nam 2008_So KH&amp;DT SUA 2" xfId="1936"/>
    <cellStyle name="T_Copy of Bao cao  XDCB 7 thang nam 2008_So KH&amp;DT SUA_!1 1 bao cao giao KH ve HTCMT vung TNB   12-12-2011" xfId="1937"/>
    <cellStyle name="T_Copy of Bao cao  XDCB 7 thang nam 2008_So KH&amp;DT SUA_!1 1 bao cao giao KH ve HTCMT vung TNB   12-12-2011 2" xfId="1938"/>
    <cellStyle name="T_Copy of Bao cao  XDCB 7 thang nam 2008_So KH&amp;DT SUA_KH TPCP vung TNB (03-1-2012)" xfId="1939"/>
    <cellStyle name="T_Copy of Bao cao  XDCB 7 thang nam 2008_So KH&amp;DT SUA_KH TPCP vung TNB (03-1-2012) 2" xfId="1940"/>
    <cellStyle name="T_CPK" xfId="1941"/>
    <cellStyle name="T_CPK 2" xfId="1942"/>
    <cellStyle name="T_CPK_!1 1 bao cao giao KH ve HTCMT vung TNB   12-12-2011" xfId="1943"/>
    <cellStyle name="T_CPK_!1 1 bao cao giao KH ve HTCMT vung TNB   12-12-2011 2" xfId="1944"/>
    <cellStyle name="T_CPK_Bieu4HTMT" xfId="1945"/>
    <cellStyle name="T_CPK_Bieu4HTMT 2" xfId="1946"/>
    <cellStyle name="T_CPK_Bieu4HTMT_!1 1 bao cao giao KH ve HTCMT vung TNB   12-12-2011" xfId="1947"/>
    <cellStyle name="T_CPK_Bieu4HTMT_!1 1 bao cao giao KH ve HTCMT vung TNB   12-12-2011 2" xfId="1948"/>
    <cellStyle name="T_CPK_Bieu4HTMT_KH TPCP vung TNB (03-1-2012)" xfId="1949"/>
    <cellStyle name="T_CPK_Bieu4HTMT_KH TPCP vung TNB (03-1-2012) 2" xfId="1950"/>
    <cellStyle name="T_CPK_KH TPCP vung TNB (03-1-2012)" xfId="1951"/>
    <cellStyle name="T_CPK_KH TPCP vung TNB (03-1-2012) 2" xfId="1952"/>
    <cellStyle name="T_CTMTQG 2008" xfId="1953"/>
    <cellStyle name="T_CTMTQG 2008 2" xfId="1954"/>
    <cellStyle name="T_CTMTQG 2008_!1 1 bao cao giao KH ve HTCMT vung TNB   12-12-2011" xfId="1955"/>
    <cellStyle name="T_CTMTQG 2008_!1 1 bao cao giao KH ve HTCMT vung TNB   12-12-2011 2" xfId="1956"/>
    <cellStyle name="T_CTMTQG 2008_Bieu mau danh muc du an thuoc CTMTQG nam 2008" xfId="1957"/>
    <cellStyle name="T_CTMTQG 2008_Bieu mau danh muc du an thuoc CTMTQG nam 2008 2" xfId="1958"/>
    <cellStyle name="T_CTMTQG 2008_Bieu mau danh muc du an thuoc CTMTQG nam 2008_!1 1 bao cao giao KH ve HTCMT vung TNB   12-12-2011" xfId="1959"/>
    <cellStyle name="T_CTMTQG 2008_Bieu mau danh muc du an thuoc CTMTQG nam 2008_!1 1 bao cao giao KH ve HTCMT vung TNB   12-12-2011 2" xfId="1960"/>
    <cellStyle name="T_CTMTQG 2008_Bieu mau danh muc du an thuoc CTMTQG nam 2008_KH TPCP vung TNB (03-1-2012)" xfId="1961"/>
    <cellStyle name="T_CTMTQG 2008_Bieu mau danh muc du an thuoc CTMTQG nam 2008_KH TPCP vung TNB (03-1-2012) 2" xfId="1962"/>
    <cellStyle name="T_CTMTQG 2008_Hi-Tong hop KQ phan bo KH nam 08- LD fong giao 15-11-08" xfId="1963"/>
    <cellStyle name="T_CTMTQG 2008_Hi-Tong hop KQ phan bo KH nam 08- LD fong giao 15-11-08 2" xfId="1964"/>
    <cellStyle name="T_CTMTQG 2008_Hi-Tong hop KQ phan bo KH nam 08- LD fong giao 15-11-08_!1 1 bao cao giao KH ve HTCMT vung TNB   12-12-2011" xfId="1965"/>
    <cellStyle name="T_CTMTQG 2008_Hi-Tong hop KQ phan bo KH nam 08- LD fong giao 15-11-08_!1 1 bao cao giao KH ve HTCMT vung TNB   12-12-2011 2" xfId="1966"/>
    <cellStyle name="T_CTMTQG 2008_Hi-Tong hop KQ phan bo KH nam 08- LD fong giao 15-11-08_KH TPCP vung TNB (03-1-2012)" xfId="1967"/>
    <cellStyle name="T_CTMTQG 2008_Hi-Tong hop KQ phan bo KH nam 08- LD fong giao 15-11-08_KH TPCP vung TNB (03-1-2012) 2" xfId="1968"/>
    <cellStyle name="T_CTMTQG 2008_Ket qua thuc hien nam 2008" xfId="1969"/>
    <cellStyle name="T_CTMTQG 2008_Ket qua thuc hien nam 2008 2" xfId="1970"/>
    <cellStyle name="T_CTMTQG 2008_Ket qua thuc hien nam 2008_!1 1 bao cao giao KH ve HTCMT vung TNB   12-12-2011" xfId="1971"/>
    <cellStyle name="T_CTMTQG 2008_Ket qua thuc hien nam 2008_!1 1 bao cao giao KH ve HTCMT vung TNB   12-12-2011 2" xfId="1972"/>
    <cellStyle name="T_CTMTQG 2008_Ket qua thuc hien nam 2008_KH TPCP vung TNB (03-1-2012)" xfId="1973"/>
    <cellStyle name="T_CTMTQG 2008_Ket qua thuc hien nam 2008_KH TPCP vung TNB (03-1-2012) 2" xfId="1974"/>
    <cellStyle name="T_CTMTQG 2008_KH TPCP vung TNB (03-1-2012)" xfId="1975"/>
    <cellStyle name="T_CTMTQG 2008_KH TPCP vung TNB (03-1-2012) 2" xfId="1976"/>
    <cellStyle name="T_CTMTQG 2008_KH XDCB_2008 lan 1" xfId="1977"/>
    <cellStyle name="T_CTMTQG 2008_KH XDCB_2008 lan 1 2" xfId="1978"/>
    <cellStyle name="T_CTMTQG 2008_KH XDCB_2008 lan 1 sua ngay 27-10" xfId="1979"/>
    <cellStyle name="T_CTMTQG 2008_KH XDCB_2008 lan 1 sua ngay 27-10 2" xfId="1980"/>
    <cellStyle name="T_CTMTQG 2008_KH XDCB_2008 lan 1 sua ngay 27-10_!1 1 bao cao giao KH ve HTCMT vung TNB   12-12-2011" xfId="1981"/>
    <cellStyle name="T_CTMTQG 2008_KH XDCB_2008 lan 1 sua ngay 27-10_!1 1 bao cao giao KH ve HTCMT vung TNB   12-12-2011 2" xfId="1982"/>
    <cellStyle name="T_CTMTQG 2008_KH XDCB_2008 lan 1 sua ngay 27-10_KH TPCP vung TNB (03-1-2012)" xfId="1983"/>
    <cellStyle name="T_CTMTQG 2008_KH XDCB_2008 lan 1 sua ngay 27-10_KH TPCP vung TNB (03-1-2012) 2" xfId="1984"/>
    <cellStyle name="T_CTMTQG 2008_KH XDCB_2008 lan 1_!1 1 bao cao giao KH ve HTCMT vung TNB   12-12-2011" xfId="1985"/>
    <cellStyle name="T_CTMTQG 2008_KH XDCB_2008 lan 1_!1 1 bao cao giao KH ve HTCMT vung TNB   12-12-2011 2" xfId="1986"/>
    <cellStyle name="T_CTMTQG 2008_KH XDCB_2008 lan 1_KH TPCP vung TNB (03-1-2012)" xfId="1987"/>
    <cellStyle name="T_CTMTQG 2008_KH XDCB_2008 lan 1_KH TPCP vung TNB (03-1-2012) 2" xfId="1988"/>
    <cellStyle name="T_CTMTQG 2008_KH XDCB_2008 lan 2 sua ngay 10-11" xfId="1989"/>
    <cellStyle name="T_CTMTQG 2008_KH XDCB_2008 lan 2 sua ngay 10-11 2" xfId="1990"/>
    <cellStyle name="T_CTMTQG 2008_KH XDCB_2008 lan 2 sua ngay 10-11_!1 1 bao cao giao KH ve HTCMT vung TNB   12-12-2011" xfId="1991"/>
    <cellStyle name="T_CTMTQG 2008_KH XDCB_2008 lan 2 sua ngay 10-11_!1 1 bao cao giao KH ve HTCMT vung TNB   12-12-2011 2" xfId="1992"/>
    <cellStyle name="T_CTMTQG 2008_KH XDCB_2008 lan 2 sua ngay 10-11_KH TPCP vung TNB (03-1-2012)" xfId="1993"/>
    <cellStyle name="T_CTMTQG 2008_KH XDCB_2008 lan 2 sua ngay 10-11_KH TPCP vung TNB (03-1-2012) 2" xfId="1994"/>
    <cellStyle name="T_danh muc chuan bi dau tu 2011 ngay 07-6-2011" xfId="1995"/>
    <cellStyle name="T_danh muc chuan bi dau tu 2011 ngay 07-6-2011 2" xfId="1996"/>
    <cellStyle name="T_danh muc chuan bi dau tu 2011 ngay 07-6-2011_!1 1 bao cao giao KH ve HTCMT vung TNB   12-12-2011" xfId="1997"/>
    <cellStyle name="T_danh muc chuan bi dau tu 2011 ngay 07-6-2011_!1 1 bao cao giao KH ve HTCMT vung TNB   12-12-2011 2" xfId="1998"/>
    <cellStyle name="T_danh muc chuan bi dau tu 2011 ngay 07-6-2011_KH TPCP vung TNB (03-1-2012)" xfId="1999"/>
    <cellStyle name="T_danh muc chuan bi dau tu 2011 ngay 07-6-2011_KH TPCP vung TNB (03-1-2012) 2" xfId="2000"/>
    <cellStyle name="T_Danh muc pbo nguon von XSKT, XDCB nam 2009 chuyen qua nam 2010" xfId="2001"/>
    <cellStyle name="T_Danh muc pbo nguon von XSKT, XDCB nam 2009 chuyen qua nam 2010 2" xfId="2002"/>
    <cellStyle name="T_Danh muc pbo nguon von XSKT, XDCB nam 2009 chuyen qua nam 2010_!1 1 bao cao giao KH ve HTCMT vung TNB   12-12-2011" xfId="2003"/>
    <cellStyle name="T_Danh muc pbo nguon von XSKT, XDCB nam 2009 chuyen qua nam 2010_!1 1 bao cao giao KH ve HTCMT vung TNB   12-12-2011 2" xfId="2004"/>
    <cellStyle name="T_Danh muc pbo nguon von XSKT, XDCB nam 2009 chuyen qua nam 2010_KH TPCP vung TNB (03-1-2012)" xfId="2005"/>
    <cellStyle name="T_Danh muc pbo nguon von XSKT, XDCB nam 2009 chuyen qua nam 2010_KH TPCP vung TNB (03-1-2012) 2" xfId="2006"/>
    <cellStyle name="T_dieu chinh KH 2011 ngay 26-5-2011111" xfId="2007"/>
    <cellStyle name="T_dieu chinh KH 2011 ngay 26-5-2011111 2" xfId="2008"/>
    <cellStyle name="T_dieu chinh KH 2011 ngay 26-5-2011111_!1 1 bao cao giao KH ve HTCMT vung TNB   12-12-2011" xfId="2009"/>
    <cellStyle name="T_dieu chinh KH 2011 ngay 26-5-2011111_!1 1 bao cao giao KH ve HTCMT vung TNB   12-12-2011 2" xfId="2010"/>
    <cellStyle name="T_dieu chinh KH 2011 ngay 26-5-2011111_KH TPCP vung TNB (03-1-2012)" xfId="2011"/>
    <cellStyle name="T_dieu chinh KH 2011 ngay 26-5-2011111_KH TPCP vung TNB (03-1-2012) 2" xfId="2012"/>
    <cellStyle name="T_DS KCH PHAN BO VON NSDP NAM 2010" xfId="2013"/>
    <cellStyle name="T_DS KCH PHAN BO VON NSDP NAM 2010 2" xfId="2014"/>
    <cellStyle name="T_DS KCH PHAN BO VON NSDP NAM 2010_!1 1 bao cao giao KH ve HTCMT vung TNB   12-12-2011" xfId="2015"/>
    <cellStyle name="T_DS KCH PHAN BO VON NSDP NAM 2010_!1 1 bao cao giao KH ve HTCMT vung TNB   12-12-2011 2" xfId="2016"/>
    <cellStyle name="T_DS KCH PHAN BO VON NSDP NAM 2010_KH TPCP vung TNB (03-1-2012)" xfId="2017"/>
    <cellStyle name="T_DS KCH PHAN BO VON NSDP NAM 2010_KH TPCP vung TNB (03-1-2012) 2" xfId="2018"/>
    <cellStyle name="T_Du an khoi cong moi nam 2010" xfId="2019"/>
    <cellStyle name="T_Du an khoi cong moi nam 2010 2" xfId="2020"/>
    <cellStyle name="T_Du an khoi cong moi nam 2010_!1 1 bao cao giao KH ve HTCMT vung TNB   12-12-2011" xfId="2021"/>
    <cellStyle name="T_Du an khoi cong moi nam 2010_!1 1 bao cao giao KH ve HTCMT vung TNB   12-12-2011 2" xfId="2022"/>
    <cellStyle name="T_Du an khoi cong moi nam 2010_KH TPCP vung TNB (03-1-2012)" xfId="2023"/>
    <cellStyle name="T_Du an khoi cong moi nam 2010_KH TPCP vung TNB (03-1-2012) 2" xfId="2024"/>
    <cellStyle name="T_DU AN TKQH VA CHUAN BI DAU TU NAM 2007 sua ngay 9-11" xfId="2025"/>
    <cellStyle name="T_DU AN TKQH VA CHUAN BI DAU TU NAM 2007 sua ngay 9-11 2" xfId="2026"/>
    <cellStyle name="T_DU AN TKQH VA CHUAN BI DAU TU NAM 2007 sua ngay 9-11_!1 1 bao cao giao KH ve HTCMT vung TNB   12-12-2011" xfId="2027"/>
    <cellStyle name="T_DU AN TKQH VA CHUAN BI DAU TU NAM 2007 sua ngay 9-11_!1 1 bao cao giao KH ve HTCMT vung TNB   12-12-2011 2" xfId="2028"/>
    <cellStyle name="T_DU AN TKQH VA CHUAN BI DAU TU NAM 2007 sua ngay 9-11_Bieu mau danh muc du an thuoc CTMTQG nam 2008" xfId="2029"/>
    <cellStyle name="T_DU AN TKQH VA CHUAN BI DAU TU NAM 2007 sua ngay 9-11_Bieu mau danh muc du an thuoc CTMTQG nam 2008 2" xfId="2030"/>
    <cellStyle name="T_DU AN TKQH VA CHUAN BI DAU TU NAM 2007 sua ngay 9-11_Bieu mau danh muc du an thuoc CTMTQG nam 2008_!1 1 bao cao giao KH ve HTCMT vung TNB   12-12-2011" xfId="2031"/>
    <cellStyle name="T_DU AN TKQH VA CHUAN BI DAU TU NAM 2007 sua ngay 9-11_Bieu mau danh muc du an thuoc CTMTQG nam 2008_!1 1 bao cao giao KH ve HTCMT vung TNB   12-12-2011 2" xfId="2032"/>
    <cellStyle name="T_DU AN TKQH VA CHUAN BI DAU TU NAM 2007 sua ngay 9-11_Bieu mau danh muc du an thuoc CTMTQG nam 2008_KH TPCP vung TNB (03-1-2012)" xfId="2033"/>
    <cellStyle name="T_DU AN TKQH VA CHUAN BI DAU TU NAM 2007 sua ngay 9-11_Bieu mau danh muc du an thuoc CTMTQG nam 2008_KH TPCP vung TNB (03-1-2012) 2" xfId="2034"/>
    <cellStyle name="T_DU AN TKQH VA CHUAN BI DAU TU NAM 2007 sua ngay 9-11_Du an khoi cong moi nam 2010" xfId="2035"/>
    <cellStyle name="T_DU AN TKQH VA CHUAN BI DAU TU NAM 2007 sua ngay 9-11_Du an khoi cong moi nam 2010 2" xfId="2036"/>
    <cellStyle name="T_DU AN TKQH VA CHUAN BI DAU TU NAM 2007 sua ngay 9-11_Du an khoi cong moi nam 2010_!1 1 bao cao giao KH ve HTCMT vung TNB   12-12-2011" xfId="2037"/>
    <cellStyle name="T_DU AN TKQH VA CHUAN BI DAU TU NAM 2007 sua ngay 9-11_Du an khoi cong moi nam 2010_!1 1 bao cao giao KH ve HTCMT vung TNB   12-12-2011 2" xfId="2038"/>
    <cellStyle name="T_DU AN TKQH VA CHUAN BI DAU TU NAM 2007 sua ngay 9-11_Du an khoi cong moi nam 2010_KH TPCP vung TNB (03-1-2012)" xfId="2039"/>
    <cellStyle name="T_DU AN TKQH VA CHUAN BI DAU TU NAM 2007 sua ngay 9-11_Du an khoi cong moi nam 2010_KH TPCP vung TNB (03-1-2012) 2" xfId="2040"/>
    <cellStyle name="T_DU AN TKQH VA CHUAN BI DAU TU NAM 2007 sua ngay 9-11_Ket qua phan bo von nam 2008" xfId="2041"/>
    <cellStyle name="T_DU AN TKQH VA CHUAN BI DAU TU NAM 2007 sua ngay 9-11_Ket qua phan bo von nam 2008 2" xfId="2042"/>
    <cellStyle name="T_DU AN TKQH VA CHUAN BI DAU TU NAM 2007 sua ngay 9-11_Ket qua phan bo von nam 2008_!1 1 bao cao giao KH ve HTCMT vung TNB   12-12-2011" xfId="2043"/>
    <cellStyle name="T_DU AN TKQH VA CHUAN BI DAU TU NAM 2007 sua ngay 9-11_Ket qua phan bo von nam 2008_!1 1 bao cao giao KH ve HTCMT vung TNB   12-12-2011 2" xfId="2044"/>
    <cellStyle name="T_DU AN TKQH VA CHUAN BI DAU TU NAM 2007 sua ngay 9-11_Ket qua phan bo von nam 2008_KH TPCP vung TNB (03-1-2012)" xfId="2045"/>
    <cellStyle name="T_DU AN TKQH VA CHUAN BI DAU TU NAM 2007 sua ngay 9-11_Ket qua phan bo von nam 2008_KH TPCP vung TNB (03-1-2012) 2" xfId="2046"/>
    <cellStyle name="T_DU AN TKQH VA CHUAN BI DAU TU NAM 2007 sua ngay 9-11_KH TPCP vung TNB (03-1-2012)" xfId="2047"/>
    <cellStyle name="T_DU AN TKQH VA CHUAN BI DAU TU NAM 2007 sua ngay 9-11_KH TPCP vung TNB (03-1-2012) 2" xfId="2048"/>
    <cellStyle name="T_DU AN TKQH VA CHUAN BI DAU TU NAM 2007 sua ngay 9-11_KH XDCB_2008 lan 2 sua ngay 10-11" xfId="2049"/>
    <cellStyle name="T_DU AN TKQH VA CHUAN BI DAU TU NAM 2007 sua ngay 9-11_KH XDCB_2008 lan 2 sua ngay 10-11 2" xfId="2050"/>
    <cellStyle name="T_DU AN TKQH VA CHUAN BI DAU TU NAM 2007 sua ngay 9-11_KH XDCB_2008 lan 2 sua ngay 10-11_!1 1 bao cao giao KH ve HTCMT vung TNB   12-12-2011" xfId="2051"/>
    <cellStyle name="T_DU AN TKQH VA CHUAN BI DAU TU NAM 2007 sua ngay 9-11_KH XDCB_2008 lan 2 sua ngay 10-11_!1 1 bao cao giao KH ve HTCMT vung TNB   12-12-2011 2" xfId="2052"/>
    <cellStyle name="T_DU AN TKQH VA CHUAN BI DAU TU NAM 2007 sua ngay 9-11_KH XDCB_2008 lan 2 sua ngay 10-11_KH TPCP vung TNB (03-1-2012)" xfId="2053"/>
    <cellStyle name="T_DU AN TKQH VA CHUAN BI DAU TU NAM 2007 sua ngay 9-11_KH XDCB_2008 lan 2 sua ngay 10-11_KH TPCP vung TNB (03-1-2012) 2" xfId="2054"/>
    <cellStyle name="T_du toan dieu chinh  20-8-2006" xfId="2055"/>
    <cellStyle name="T_du toan dieu chinh  20-8-2006 2" xfId="2056"/>
    <cellStyle name="T_du toan dieu chinh  20-8-2006_!1 1 bao cao giao KH ve HTCMT vung TNB   12-12-2011" xfId="2057"/>
    <cellStyle name="T_du toan dieu chinh  20-8-2006_!1 1 bao cao giao KH ve HTCMT vung TNB   12-12-2011 2" xfId="2058"/>
    <cellStyle name="T_du toan dieu chinh  20-8-2006_Bieu4HTMT" xfId="2059"/>
    <cellStyle name="T_du toan dieu chinh  20-8-2006_Bieu4HTMT 2" xfId="2060"/>
    <cellStyle name="T_du toan dieu chinh  20-8-2006_Bieu4HTMT_!1 1 bao cao giao KH ve HTCMT vung TNB   12-12-2011" xfId="2061"/>
    <cellStyle name="T_du toan dieu chinh  20-8-2006_Bieu4HTMT_!1 1 bao cao giao KH ve HTCMT vung TNB   12-12-2011 2" xfId="2062"/>
    <cellStyle name="T_du toan dieu chinh  20-8-2006_Bieu4HTMT_KH TPCP vung TNB (03-1-2012)" xfId="2063"/>
    <cellStyle name="T_du toan dieu chinh  20-8-2006_Bieu4HTMT_KH TPCP vung TNB (03-1-2012) 2" xfId="2064"/>
    <cellStyle name="T_du toan dieu chinh  20-8-2006_KH TPCP vung TNB (03-1-2012)" xfId="2065"/>
    <cellStyle name="T_du toan dieu chinh  20-8-2006_KH TPCP vung TNB (03-1-2012) 2" xfId="2066"/>
    <cellStyle name="T_giao KH 2011 ngay 10-12-2010" xfId="2067"/>
    <cellStyle name="T_giao KH 2011 ngay 10-12-2010 2" xfId="2068"/>
    <cellStyle name="T_giao KH 2011 ngay 10-12-2010_!1 1 bao cao giao KH ve HTCMT vung TNB   12-12-2011" xfId="2069"/>
    <cellStyle name="T_giao KH 2011 ngay 10-12-2010_!1 1 bao cao giao KH ve HTCMT vung TNB   12-12-2011 2" xfId="2070"/>
    <cellStyle name="T_giao KH 2011 ngay 10-12-2010_KH TPCP vung TNB (03-1-2012)" xfId="2071"/>
    <cellStyle name="T_giao KH 2011 ngay 10-12-2010_KH TPCP vung TNB (03-1-2012) 2" xfId="2072"/>
    <cellStyle name="T_Ht-PTq1-03" xfId="2073"/>
    <cellStyle name="T_Ht-PTq1-03 2" xfId="2074"/>
    <cellStyle name="T_Ht-PTq1-03_!1 1 bao cao giao KH ve HTCMT vung TNB   12-12-2011" xfId="2075"/>
    <cellStyle name="T_Ht-PTq1-03_!1 1 bao cao giao KH ve HTCMT vung TNB   12-12-2011 2" xfId="2076"/>
    <cellStyle name="T_Ht-PTq1-03_kien giang 2" xfId="2077"/>
    <cellStyle name="T_Ht-PTq1-03_kien giang 2 2" xfId="2078"/>
    <cellStyle name="T_Ke hoach KTXH  nam 2009_PKT thang 11 nam 2008" xfId="2079"/>
    <cellStyle name="T_Ke hoach KTXH  nam 2009_PKT thang 11 nam 2008 2" xfId="2080"/>
    <cellStyle name="T_Ke hoach KTXH  nam 2009_PKT thang 11 nam 2008_!1 1 bao cao giao KH ve HTCMT vung TNB   12-12-2011" xfId="2081"/>
    <cellStyle name="T_Ke hoach KTXH  nam 2009_PKT thang 11 nam 2008_!1 1 bao cao giao KH ve HTCMT vung TNB   12-12-2011 2" xfId="2082"/>
    <cellStyle name="T_Ke hoach KTXH  nam 2009_PKT thang 11 nam 2008_KH TPCP vung TNB (03-1-2012)" xfId="2083"/>
    <cellStyle name="T_Ke hoach KTXH  nam 2009_PKT thang 11 nam 2008_KH TPCP vung TNB (03-1-2012) 2" xfId="2084"/>
    <cellStyle name="T_Ket qua dau thau" xfId="2085"/>
    <cellStyle name="T_Ket qua dau thau 2" xfId="2086"/>
    <cellStyle name="T_Ket qua dau thau_!1 1 bao cao giao KH ve HTCMT vung TNB   12-12-2011" xfId="2087"/>
    <cellStyle name="T_Ket qua dau thau_!1 1 bao cao giao KH ve HTCMT vung TNB   12-12-2011 2" xfId="2088"/>
    <cellStyle name="T_Ket qua dau thau_KH TPCP vung TNB (03-1-2012)" xfId="2089"/>
    <cellStyle name="T_Ket qua dau thau_KH TPCP vung TNB (03-1-2012) 2" xfId="2090"/>
    <cellStyle name="T_Ket qua phan bo von nam 2008" xfId="2091"/>
    <cellStyle name="T_Ket qua phan bo von nam 2008 2" xfId="2092"/>
    <cellStyle name="T_Ket qua phan bo von nam 2008_!1 1 bao cao giao KH ve HTCMT vung TNB   12-12-2011" xfId="2093"/>
    <cellStyle name="T_Ket qua phan bo von nam 2008_!1 1 bao cao giao KH ve HTCMT vung TNB   12-12-2011 2" xfId="2094"/>
    <cellStyle name="T_Ket qua phan bo von nam 2008_KH TPCP vung TNB (03-1-2012)" xfId="2095"/>
    <cellStyle name="T_Ket qua phan bo von nam 2008_KH TPCP vung TNB (03-1-2012) 2" xfId="2096"/>
    <cellStyle name="T_KH TPCP vung TNB (03-1-2012)" xfId="2097"/>
    <cellStyle name="T_KH TPCP vung TNB (03-1-2012) 2" xfId="2098"/>
    <cellStyle name="T_KH XDCB_2008 lan 2 sua ngay 10-11" xfId="2099"/>
    <cellStyle name="T_KH XDCB_2008 lan 2 sua ngay 10-11 2" xfId="2100"/>
    <cellStyle name="T_KH XDCB_2008 lan 2 sua ngay 10-11_!1 1 bao cao giao KH ve HTCMT vung TNB   12-12-2011" xfId="2101"/>
    <cellStyle name="T_KH XDCB_2008 lan 2 sua ngay 10-11_!1 1 bao cao giao KH ve HTCMT vung TNB   12-12-2011 2" xfId="2102"/>
    <cellStyle name="T_KH XDCB_2008 lan 2 sua ngay 10-11_KH TPCP vung TNB (03-1-2012)" xfId="2103"/>
    <cellStyle name="T_KH XDCB_2008 lan 2 sua ngay 10-11_KH TPCP vung TNB (03-1-2012) 2" xfId="2104"/>
    <cellStyle name="T_kien giang 2" xfId="2105"/>
    <cellStyle name="T_kien giang 2 2" xfId="2106"/>
    <cellStyle name="T_Me_Tri_6_07" xfId="2107"/>
    <cellStyle name="T_Me_Tri_6_07 2" xfId="2108"/>
    <cellStyle name="T_Me_Tri_6_07_!1 1 bao cao giao KH ve HTCMT vung TNB   12-12-2011" xfId="2109"/>
    <cellStyle name="T_Me_Tri_6_07_!1 1 bao cao giao KH ve HTCMT vung TNB   12-12-2011 2" xfId="2110"/>
    <cellStyle name="T_Me_Tri_6_07_Bieu4HTMT" xfId="2111"/>
    <cellStyle name="T_Me_Tri_6_07_Bieu4HTMT 2" xfId="2112"/>
    <cellStyle name="T_Me_Tri_6_07_Bieu4HTMT_!1 1 bao cao giao KH ve HTCMT vung TNB   12-12-2011" xfId="2113"/>
    <cellStyle name="T_Me_Tri_6_07_Bieu4HTMT_!1 1 bao cao giao KH ve HTCMT vung TNB   12-12-2011 2" xfId="2114"/>
    <cellStyle name="T_Me_Tri_6_07_Bieu4HTMT_KH TPCP vung TNB (03-1-2012)" xfId="2115"/>
    <cellStyle name="T_Me_Tri_6_07_Bieu4HTMT_KH TPCP vung TNB (03-1-2012) 2" xfId="2116"/>
    <cellStyle name="T_Me_Tri_6_07_KH TPCP vung TNB (03-1-2012)" xfId="2117"/>
    <cellStyle name="T_Me_Tri_6_07_KH TPCP vung TNB (03-1-2012) 2" xfId="2118"/>
    <cellStyle name="T_N2 thay dat (N1-1)" xfId="2119"/>
    <cellStyle name="T_N2 thay dat (N1-1) 2" xfId="2120"/>
    <cellStyle name="T_N2 thay dat (N1-1)_!1 1 bao cao giao KH ve HTCMT vung TNB   12-12-2011" xfId="2121"/>
    <cellStyle name="T_N2 thay dat (N1-1)_!1 1 bao cao giao KH ve HTCMT vung TNB   12-12-2011 2" xfId="2122"/>
    <cellStyle name="T_N2 thay dat (N1-1)_Bieu4HTMT" xfId="2123"/>
    <cellStyle name="T_N2 thay dat (N1-1)_Bieu4HTMT 2" xfId="2124"/>
    <cellStyle name="T_N2 thay dat (N1-1)_Bieu4HTMT_!1 1 bao cao giao KH ve HTCMT vung TNB   12-12-2011" xfId="2125"/>
    <cellStyle name="T_N2 thay dat (N1-1)_Bieu4HTMT_!1 1 bao cao giao KH ve HTCMT vung TNB   12-12-2011 2" xfId="2126"/>
    <cellStyle name="T_N2 thay dat (N1-1)_Bieu4HTMT_KH TPCP vung TNB (03-1-2012)" xfId="2127"/>
    <cellStyle name="T_N2 thay dat (N1-1)_Bieu4HTMT_KH TPCP vung TNB (03-1-2012) 2" xfId="2128"/>
    <cellStyle name="T_N2 thay dat (N1-1)_KH TPCP vung TNB (03-1-2012)" xfId="2129"/>
    <cellStyle name="T_N2 thay dat (N1-1)_KH TPCP vung TNB (03-1-2012) 2" xfId="2130"/>
    <cellStyle name="T_Phuong an can doi nam 2008" xfId="2131"/>
    <cellStyle name="T_Phuong an can doi nam 2008 2" xfId="2132"/>
    <cellStyle name="T_Phuong an can doi nam 2008_!1 1 bao cao giao KH ve HTCMT vung TNB   12-12-2011" xfId="2133"/>
    <cellStyle name="T_Phuong an can doi nam 2008_!1 1 bao cao giao KH ve HTCMT vung TNB   12-12-2011 2" xfId="2134"/>
    <cellStyle name="T_Phuong an can doi nam 2008_KH TPCP vung TNB (03-1-2012)" xfId="2135"/>
    <cellStyle name="T_Phuong an can doi nam 2008_KH TPCP vung TNB (03-1-2012) 2" xfId="2136"/>
    <cellStyle name="T_Seagame(BTL)" xfId="2137"/>
    <cellStyle name="T_Seagame(BTL) 2" xfId="2138"/>
    <cellStyle name="T_So GTVT" xfId="2139"/>
    <cellStyle name="T_So GTVT 2" xfId="2140"/>
    <cellStyle name="T_So GTVT_!1 1 bao cao giao KH ve HTCMT vung TNB   12-12-2011" xfId="2141"/>
    <cellStyle name="T_So GTVT_!1 1 bao cao giao KH ve HTCMT vung TNB   12-12-2011 2" xfId="2142"/>
    <cellStyle name="T_So GTVT_KH TPCP vung TNB (03-1-2012)" xfId="2143"/>
    <cellStyle name="T_So GTVT_KH TPCP vung TNB (03-1-2012) 2" xfId="2144"/>
    <cellStyle name="T_TDT + duong(8-5-07)" xfId="2145"/>
    <cellStyle name="T_TDT + duong(8-5-07) 2" xfId="2146"/>
    <cellStyle name="T_TDT + duong(8-5-07)_!1 1 bao cao giao KH ve HTCMT vung TNB   12-12-2011" xfId="2147"/>
    <cellStyle name="T_TDT + duong(8-5-07)_!1 1 bao cao giao KH ve HTCMT vung TNB   12-12-2011 2" xfId="2148"/>
    <cellStyle name="T_TDT + duong(8-5-07)_Bieu4HTMT" xfId="2149"/>
    <cellStyle name="T_TDT + duong(8-5-07)_Bieu4HTMT 2" xfId="2150"/>
    <cellStyle name="T_TDT + duong(8-5-07)_Bieu4HTMT_!1 1 bao cao giao KH ve HTCMT vung TNB   12-12-2011" xfId="2151"/>
    <cellStyle name="T_TDT + duong(8-5-07)_Bieu4HTMT_!1 1 bao cao giao KH ve HTCMT vung TNB   12-12-2011 2" xfId="2152"/>
    <cellStyle name="T_TDT + duong(8-5-07)_Bieu4HTMT_KH TPCP vung TNB (03-1-2012)" xfId="2153"/>
    <cellStyle name="T_TDT + duong(8-5-07)_Bieu4HTMT_KH TPCP vung TNB (03-1-2012) 2" xfId="2154"/>
    <cellStyle name="T_TDT + duong(8-5-07)_KH TPCP vung TNB (03-1-2012)" xfId="2155"/>
    <cellStyle name="T_TDT + duong(8-5-07)_KH TPCP vung TNB (03-1-2012) 2" xfId="2156"/>
    <cellStyle name="T_tham_tra_du_toan" xfId="2157"/>
    <cellStyle name="T_tham_tra_du_toan 2" xfId="2158"/>
    <cellStyle name="T_tham_tra_du_toan_!1 1 bao cao giao KH ve HTCMT vung TNB   12-12-2011" xfId="2159"/>
    <cellStyle name="T_tham_tra_du_toan_!1 1 bao cao giao KH ve HTCMT vung TNB   12-12-2011 2" xfId="2160"/>
    <cellStyle name="T_tham_tra_du_toan_Bieu4HTMT" xfId="2161"/>
    <cellStyle name="T_tham_tra_du_toan_Bieu4HTMT 2" xfId="2162"/>
    <cellStyle name="T_tham_tra_du_toan_Bieu4HTMT_!1 1 bao cao giao KH ve HTCMT vung TNB   12-12-2011" xfId="2163"/>
    <cellStyle name="T_tham_tra_du_toan_Bieu4HTMT_!1 1 bao cao giao KH ve HTCMT vung TNB   12-12-2011 2" xfId="2164"/>
    <cellStyle name="T_tham_tra_du_toan_Bieu4HTMT_KH TPCP vung TNB (03-1-2012)" xfId="2165"/>
    <cellStyle name="T_tham_tra_du_toan_Bieu4HTMT_KH TPCP vung TNB (03-1-2012) 2" xfId="2166"/>
    <cellStyle name="T_tham_tra_du_toan_KH TPCP vung TNB (03-1-2012)" xfId="2167"/>
    <cellStyle name="T_tham_tra_du_toan_KH TPCP vung TNB (03-1-2012) 2" xfId="2168"/>
    <cellStyle name="T_Thiet bi" xfId="2169"/>
    <cellStyle name="T_Thiet bi 2" xfId="2170"/>
    <cellStyle name="T_Thiet bi_!1 1 bao cao giao KH ve HTCMT vung TNB   12-12-2011" xfId="2171"/>
    <cellStyle name="T_Thiet bi_!1 1 bao cao giao KH ve HTCMT vung TNB   12-12-2011 2" xfId="2172"/>
    <cellStyle name="T_Thiet bi_Bieu4HTMT" xfId="2173"/>
    <cellStyle name="T_Thiet bi_Bieu4HTMT 2" xfId="2174"/>
    <cellStyle name="T_Thiet bi_Bieu4HTMT_!1 1 bao cao giao KH ve HTCMT vung TNB   12-12-2011" xfId="2175"/>
    <cellStyle name="T_Thiet bi_Bieu4HTMT_!1 1 bao cao giao KH ve HTCMT vung TNB   12-12-2011 2" xfId="2176"/>
    <cellStyle name="T_Thiet bi_Bieu4HTMT_KH TPCP vung TNB (03-1-2012)" xfId="2177"/>
    <cellStyle name="T_Thiet bi_Bieu4HTMT_KH TPCP vung TNB (03-1-2012) 2" xfId="2178"/>
    <cellStyle name="T_Thiet bi_KH TPCP vung TNB (03-1-2012)" xfId="2179"/>
    <cellStyle name="T_Thiet bi_KH TPCP vung TNB (03-1-2012) 2" xfId="2180"/>
    <cellStyle name="T_TK_HT" xfId="2181"/>
    <cellStyle name="T_TK_HT 2" xfId="2182"/>
    <cellStyle name="T_XDCB thang 12.2010" xfId="2183"/>
    <cellStyle name="T_XDCB thang 12.2010 2" xfId="2184"/>
    <cellStyle name="T_XDCB thang 12.2010_!1 1 bao cao giao KH ve HTCMT vung TNB   12-12-2011" xfId="2185"/>
    <cellStyle name="T_XDCB thang 12.2010_!1 1 bao cao giao KH ve HTCMT vung TNB   12-12-2011 2" xfId="2186"/>
    <cellStyle name="T_XDCB thang 12.2010_KH TPCP vung TNB (03-1-2012)" xfId="2187"/>
    <cellStyle name="T_XDCB thang 12.2010_KH TPCP vung TNB (03-1-2012) 2" xfId="2188"/>
    <cellStyle name="T_ÿÿÿÿÿ" xfId="2189"/>
    <cellStyle name="T_ÿÿÿÿÿ 2" xfId="2190"/>
    <cellStyle name="T_ÿÿÿÿÿ_!1 1 bao cao giao KH ve HTCMT vung TNB   12-12-2011" xfId="2191"/>
    <cellStyle name="T_ÿÿÿÿÿ_!1 1 bao cao giao KH ve HTCMT vung TNB   12-12-2011 2" xfId="2192"/>
    <cellStyle name="T_ÿÿÿÿÿ_Bieu mau cong trinh khoi cong moi 3-4" xfId="2193"/>
    <cellStyle name="T_ÿÿÿÿÿ_Bieu mau cong trinh khoi cong moi 3-4 2" xfId="2194"/>
    <cellStyle name="T_ÿÿÿÿÿ_Bieu mau cong trinh khoi cong moi 3-4_!1 1 bao cao giao KH ve HTCMT vung TNB   12-12-2011" xfId="2195"/>
    <cellStyle name="T_ÿÿÿÿÿ_Bieu mau cong trinh khoi cong moi 3-4_!1 1 bao cao giao KH ve HTCMT vung TNB   12-12-2011 2" xfId="2196"/>
    <cellStyle name="T_ÿÿÿÿÿ_Bieu mau cong trinh khoi cong moi 3-4_KH TPCP vung TNB (03-1-2012)" xfId="2197"/>
    <cellStyle name="T_ÿÿÿÿÿ_Bieu mau cong trinh khoi cong moi 3-4_KH TPCP vung TNB (03-1-2012) 2" xfId="2198"/>
    <cellStyle name="T_ÿÿÿÿÿ_Bieu3ODA" xfId="2199"/>
    <cellStyle name="T_ÿÿÿÿÿ_Bieu3ODA 2" xfId="2200"/>
    <cellStyle name="T_ÿÿÿÿÿ_Bieu3ODA_!1 1 bao cao giao KH ve HTCMT vung TNB   12-12-2011" xfId="2201"/>
    <cellStyle name="T_ÿÿÿÿÿ_Bieu3ODA_!1 1 bao cao giao KH ve HTCMT vung TNB   12-12-2011 2" xfId="2202"/>
    <cellStyle name="T_ÿÿÿÿÿ_Bieu3ODA_KH TPCP vung TNB (03-1-2012)" xfId="2203"/>
    <cellStyle name="T_ÿÿÿÿÿ_Bieu3ODA_KH TPCP vung TNB (03-1-2012) 2" xfId="2204"/>
    <cellStyle name="T_ÿÿÿÿÿ_Bieu4HTMT" xfId="2205"/>
    <cellStyle name="T_ÿÿÿÿÿ_Bieu4HTMT 2" xfId="2206"/>
    <cellStyle name="T_ÿÿÿÿÿ_Bieu4HTMT_!1 1 bao cao giao KH ve HTCMT vung TNB   12-12-2011" xfId="2207"/>
    <cellStyle name="T_ÿÿÿÿÿ_Bieu4HTMT_!1 1 bao cao giao KH ve HTCMT vung TNB   12-12-2011 2" xfId="2208"/>
    <cellStyle name="T_ÿÿÿÿÿ_Bieu4HTMT_KH TPCP vung TNB (03-1-2012)" xfId="2209"/>
    <cellStyle name="T_ÿÿÿÿÿ_Bieu4HTMT_KH TPCP vung TNB (03-1-2012) 2" xfId="2210"/>
    <cellStyle name="T_ÿÿÿÿÿ_KH TPCP vung TNB (03-1-2012)" xfId="2211"/>
    <cellStyle name="T_ÿÿÿÿÿ_KH TPCP vung TNB (03-1-2012) 2" xfId="2212"/>
    <cellStyle name="T_ÿÿÿÿÿ_kien giang 2" xfId="2213"/>
    <cellStyle name="T_ÿÿÿÿÿ_kien giang 2 2" xfId="2214"/>
    <cellStyle name="Text Indent A" xfId="2215"/>
    <cellStyle name="Text Indent B" xfId="2216"/>
    <cellStyle name="Text Indent C" xfId="2217"/>
    <cellStyle name="th" xfId="2218"/>
    <cellStyle name="th 2" xfId="2219"/>
    <cellStyle name="than" xfId="2220"/>
    <cellStyle name="þ_x001d_ð¤_x000c_¯þ_x0014__x000d_¨þU_x0001_À_x0004_ _x0015__x000f__x0001__x0001_" xfId="2221"/>
    <cellStyle name="þ_x001d_ð·_x000c_æþ'_x000d_ßþU_x0001_Ø_x0005_ü_x0014__x0007__x0001__x0001_" xfId="2222"/>
    <cellStyle name="þ_x001d_ðÇ%Uý—&amp;Hý9_x0008_Ÿ s_x000a__x0007__x0001__x0001_" xfId="2223"/>
    <cellStyle name="þ_x001d_ðK_x000c_Fý_x001b__x000d_9ýU_x0001_Ð_x0008_¦)_x0007__x0001__x0001_" xfId="2224"/>
    <cellStyle name="thuong-10" xfId="2225"/>
    <cellStyle name="thuong-11" xfId="2226"/>
    <cellStyle name="thuong-11 2" xfId="2227"/>
    <cellStyle name="Thuyet minh" xfId="2228"/>
    <cellStyle name="Tien1" xfId="2229"/>
    <cellStyle name="Tieu_de_2" xfId="2230"/>
    <cellStyle name="Times New Roman" xfId="2231"/>
    <cellStyle name="tit1" xfId="2232"/>
    <cellStyle name="tit2" xfId="2233"/>
    <cellStyle name="tit2 2" xfId="2234"/>
    <cellStyle name="tit3" xfId="2235"/>
    <cellStyle name="tit4" xfId="2236"/>
    <cellStyle name="Tong so" xfId="2237"/>
    <cellStyle name="tong so 1" xfId="2238"/>
    <cellStyle name="Tongcong" xfId="2239"/>
    <cellStyle name="trang" xfId="2240"/>
    <cellStyle name="tt1" xfId="2241"/>
    <cellStyle name="Tusental (0)_pldt" xfId="2242"/>
    <cellStyle name="Tusental_pldt" xfId="2243"/>
    <cellStyle name="ux_3_¼­¿ï-¾È»ê" xfId="2244"/>
    <cellStyle name="Valuta (0)_pldt" xfId="2245"/>
    <cellStyle name="Valuta_pldt" xfId="2246"/>
    <cellStyle name="VANG1" xfId="2247"/>
    <cellStyle name="VANG1 2" xfId="2248"/>
    <cellStyle name="viet" xfId="2249"/>
    <cellStyle name="viet2" xfId="2250"/>
    <cellStyle name="viet2 2" xfId="2251"/>
    <cellStyle name="VN new romanNormal" xfId="2252"/>
    <cellStyle name="Vn Time 13" xfId="2253"/>
    <cellStyle name="Vn Time 14" xfId="2254"/>
    <cellStyle name="VN time new roman" xfId="2255"/>
    <cellStyle name="vnbo" xfId="2256"/>
    <cellStyle name="vnbo 2" xfId="2257"/>
    <cellStyle name="vnhead1" xfId="2258"/>
    <cellStyle name="vnhead1 2" xfId="2259"/>
    <cellStyle name="vnhead2" xfId="2260"/>
    <cellStyle name="vnhead2 2" xfId="2261"/>
    <cellStyle name="vnhead3" xfId="2262"/>
    <cellStyle name="vnhead3 2" xfId="2263"/>
    <cellStyle name="vnhead4" xfId="2264"/>
    <cellStyle name="vntxt1" xfId="2265"/>
    <cellStyle name="vntxt2" xfId="2266"/>
    <cellStyle name="W?hrung [0]_35ERI8T2gbIEMixb4v26icuOo" xfId="2267"/>
    <cellStyle name="W?hrung_35ERI8T2gbIEMixb4v26icuOo" xfId="2268"/>
    <cellStyle name="Währung [0]_ALLE_ITEMS_280800_EV_NL" xfId="2269"/>
    <cellStyle name="Währung_AKE_100N" xfId="2270"/>
    <cellStyle name="Walutowy [0]_Invoices2001Slovakia" xfId="2271"/>
    <cellStyle name="Walutowy_Invoices2001Slovakia" xfId="2272"/>
    <cellStyle name="wrap" xfId="2273"/>
    <cellStyle name="Wไhrung [0]_35ERI8T2gbIEMixb4v26icuOo" xfId="2274"/>
    <cellStyle name="Wไhrung_35ERI8T2gbIEMixb4v26icuOo" xfId="2275"/>
    <cellStyle name="xuan" xfId="2276"/>
    <cellStyle name="y" xfId="2277"/>
    <cellStyle name="y 2" xfId="2278"/>
    <cellStyle name="Ý kh¸c_B¶ng 1 (2)" xfId="2279"/>
    <cellStyle name="เครื่องหมายสกุลเงิน [0]_FTC_OFFER" xfId="2280"/>
    <cellStyle name="เครื่องหมายสกุลเงิน_FTC_OFFER" xfId="2281"/>
    <cellStyle name="ปกติ_FTC_OFFER" xfId="2282"/>
    <cellStyle name=" [0.00]_ Att. 1- Cover" xfId="2283"/>
    <cellStyle name="_ Att. 1- Cover" xfId="2284"/>
    <cellStyle name="?_ Att. 1- Cover" xfId="2285"/>
    <cellStyle name="똿뗦먛귟 [0.00]_PRODUCT DETAIL Q1" xfId="2286"/>
    <cellStyle name="똿뗦먛귟_PRODUCT DETAIL Q1" xfId="2287"/>
    <cellStyle name="믅됞 [0.00]_PRODUCT DETAIL Q1" xfId="2288"/>
    <cellStyle name="믅됞_PRODUCT DETAIL Q1" xfId="2289"/>
    <cellStyle name="백분율_††††† " xfId="2290"/>
    <cellStyle name="뷭?_BOOKSHIP" xfId="2291"/>
    <cellStyle name="안건회계법인" xfId="2292"/>
    <cellStyle name="콤마 [ - 유형1" xfId="2293"/>
    <cellStyle name="콤마 [ - 유형2" xfId="2294"/>
    <cellStyle name="콤마 [ - 유형3" xfId="2295"/>
    <cellStyle name="콤마 [ - 유형4" xfId="2296"/>
    <cellStyle name="콤마 [ - 유형5" xfId="2297"/>
    <cellStyle name="콤마 [ - 유형6" xfId="2298"/>
    <cellStyle name="콤마 [ - 유형7" xfId="2299"/>
    <cellStyle name="콤마 [ - 유형8" xfId="2300"/>
    <cellStyle name="콤마 [0]_ 비목별 월별기술 " xfId="2301"/>
    <cellStyle name="콤마_ 비목별 월별기술 " xfId="2302"/>
    <cellStyle name="통화 [0]_††††† " xfId="2303"/>
    <cellStyle name="통화_††††† " xfId="2304"/>
    <cellStyle name="표준_ 97년 경영분석(안)" xfId="2305"/>
    <cellStyle name="표줠_Sheet1_1_총괄표 (수출입) (2)" xfId="2306"/>
    <cellStyle name="一般_00Q3902REV.1" xfId="2307"/>
    <cellStyle name="千分位[0]_00Q3902REV.1" xfId="2308"/>
    <cellStyle name="千分位_00Q3902REV.1" xfId="2309"/>
    <cellStyle name="桁区切り [0.00]_BE-BQ" xfId="2310"/>
    <cellStyle name="桁区切り_BE-BQ" xfId="2311"/>
    <cellStyle name="標準_(A1)BOQ " xfId="2312"/>
    <cellStyle name="貨幣 [0]_00Q3902REV.1" xfId="2313"/>
    <cellStyle name="貨幣[0]_BRE" xfId="2314"/>
    <cellStyle name="貨幣_00Q3902REV.1" xfId="2315"/>
    <cellStyle name="通貨 [0.00]_BE-BQ" xfId="2316"/>
    <cellStyle name="通貨_BE-BQ" xfId="2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ay%20dung%20ke%20hoach%20dau%20tu%20cong%20nam%202021/Bao%20cao%20BTV%2018.8.2020/USB%20001.11.16/CSDLmoi_2011-2020_25.8.201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dmin/Downloads/nguyenduy/Downloads/giangdtt318a/User/Downloads/TH%20phan%20bo%20%2017.9.2015_Thu.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Xay%20dung%20ke%20hoach%20dau%20tu%20cong%20nam%202021/Bao%20cao%20BTV%2018.8.2020/nguyenduy/Downloads/giangdtt318a/THANH%20SON/KE%20HOACH%202016/TRUC%20GUI/ke%20hoach%20201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dmin/Downloads/nguyenduy/Downloads/giangdtt318a/THANH%20SON/KE%20HOACH%202016/TRUC%20GUI/ke%20hoach%20201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Xay%20dung%20ke%20hoach%20dau%20tu%20cong%20nam%202021/Bao%20cao%20BTV%2018.8.2020/Public/Documents/KH%202017/TH%202017%20BC%20QH%2016.1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dmin/Downloads/Public/Documents/KH%202017/TH%202017%20BC%20QH%2016.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ownloads/USB%20001.11.16/CSDLmoi_2011-2020_25.8.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Xay%20dung%20ke%20hoach%20dau%20tu%20cong%20nam%202021/Bao%20cao%20BTV%2018.8.2020/H/KH%202016-2020/Dau%20tu/Tong%20hop%20phan%20bo/TH%202016-2020%20091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ownloads/H/KH%202016-2020/Dau%20tu/Tong%20hop%20phan%20bo/TH%202016-2020%20091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Xay%20dung%20ke%20hoach%20dau%20tu%20cong%20nam%202021/Bao%20cao%20BTV%2018.8.2020/TPC/AppData/Local/Microsoft/Windows/Temporary%20Internet%20Files/Content.IE5/ZRITJB1Y/KH%202016%20(NSTW%20-%20NSDP)%20Ch&#237;nh%20th&#7913;c%20nhap%20bieu%208123%20ngay%2026-11-2015%20o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Sonla\DTOAN\phong%20nen\DT-THL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Xay%20dung%20ke%20hoach%20dau%20tu%20cong%20nam%202021/Bao%20cao%20BTV%2018.8.2020/H/N/MGT-DRT/MGT-IMPR/MGT-SC@/BA0397/INSULT'N/INS/ASK/PIPE-03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dmin/Downloads/H/N/MGT-DRT/MGT-IMPR/MGT-SC@/BA0397/INSULT'N/INS/ASK/PIPE-03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Xay%20dung%20ke%20hoach%20dau%20tu%20cong%20nam%202021/Bao%20cao%20BTV%2018.8.2020/nguyenduy/Downloads/giangdtt318a/User/Downloads/TH%20phan%20bo%20%2017.9.2015_T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DL"/>
      <sheetName val="TT-2010"/>
      <sheetName val="TX-2010"/>
      <sheetName val="TT-2011"/>
      <sheetName val="TX-2011"/>
      <sheetName val="TT-2012"/>
      <sheetName val="TX-2012"/>
      <sheetName val="TT-2013-2015"/>
      <sheetName val="TX-2013-2015"/>
      <sheetName val="CDT"/>
      <sheetName val="DATP-2010"/>
      <sheetName val="BKHDT"/>
      <sheetName val="Chi tieu KH"/>
      <sheetName val="Ung"/>
      <sheetName val="Dia chi"/>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NGÀNH AN NINH</v>
          </cell>
        </row>
        <row r="4">
          <cell r="B4" t="str">
            <v>Dự án trang thiết bị</v>
          </cell>
        </row>
        <row r="5">
          <cell r="B5" t="str">
            <v>Dự án cơ sở công an các cấp</v>
          </cell>
        </row>
        <row r="6">
          <cell r="B6" t="str">
            <v>Dự án công nghiệp an ninh</v>
          </cell>
        </row>
        <row r="7">
          <cell r="B7" t="str">
            <v>NGÀNH KHOA HỌC CÔNG NGHỆ</v>
          </cell>
        </row>
        <row r="8">
          <cell r="B8" t="str">
            <v>NGÀNH GIÁO DỤC VÀ ĐÀO TẠO</v>
          </cell>
        </row>
        <row r="9">
          <cell r="B9" t="str">
            <v>NGÀNH TÀI NGUYÊN VÀ MÔI TRƯỜNG</v>
          </cell>
        </row>
        <row r="10">
          <cell r="B10" t="str">
            <v>NGÀNH Y TẾ</v>
          </cell>
        </row>
        <row r="11">
          <cell r="B11" t="str">
            <v xml:space="preserve">NGÀNH VĂN HOÁ </v>
          </cell>
        </row>
        <row r="12">
          <cell r="B12" t="str">
            <v>NGÀNH THỂ THAO</v>
          </cell>
        </row>
        <row r="13">
          <cell r="B13" t="str">
            <v>NGÀNH CẤP  NƯỚC VÀ XỬ LÝ NƯỚC THẢI</v>
          </cell>
        </row>
        <row r="14">
          <cell r="B14" t="str">
            <v>NGÀNH GIAO THÔNG VẬN TẢI</v>
          </cell>
        </row>
        <row r="15">
          <cell r="B15" t="str">
            <v>NGÀNH THÔNG TIN VÀ TRUYỀN THÔNG</v>
          </cell>
        </row>
        <row r="16">
          <cell r="B16" t="str">
            <v>NGÀNH KHO TÀNG</v>
          </cell>
        </row>
        <row r="17">
          <cell r="B17" t="str">
            <v>NGÀNH CÔNG NGHIỆP ĐIỆN</v>
          </cell>
        </row>
        <row r="18">
          <cell r="B18" t="str">
            <v>NGÀNH NÔNG, LÂM NGHIỆP VÀ THUỶ SẢN</v>
          </cell>
        </row>
        <row r="19">
          <cell r="B19" t="str">
            <v>CHƯƠNG TRÌNH QUỐC GIA PHÒNG CHỐNG TỘI PHẠM</v>
          </cell>
        </row>
        <row r="20">
          <cell r="B20" t="str">
            <v>CHƯƠNG TRÌNH NƯỚC SẠCH VÀ VỆ SINH MÔI TRƯỜNG NÔNG THÔN</v>
          </cell>
        </row>
        <row r="21">
          <cell r="B21" t="str">
            <v>CHUƠNG TRÌNH MỤC TIÊU QUỐC GIA PHÒNG CHỐNG MA TUÝ</v>
          </cell>
        </row>
        <row r="22">
          <cell r="B22" t="str">
            <v>ĐẦU TƯ THỰC HIỆN NGHỊ QUYẾT 49-NQ-TW CỦA BỘ CHÍNH TRỊ VỀ CẢI CÁCH TƯ PHÁP, BAO GỒM CẢ HỆ THỐNG THI HÀNH ÁN</v>
          </cell>
        </row>
        <row r="23">
          <cell r="B23" t="str">
            <v>CHƯƠNG TRÌNH TÌM KIẾM CỨU NẠN</v>
          </cell>
        </row>
        <row r="24">
          <cell r="B24" t="str">
            <v>CHƯƠNG TRÌNH PHÁT TRIỂN HẠ TẦNG NUÔI TRỒNG THỦY SẢN</v>
          </cell>
        </row>
        <row r="25">
          <cell r="B25" t="str">
            <v>CHƯƠNG TRÌNH PHÁT TRIỂN RỪNG VÀ BẢO VỆ RỪNG BỀN VỮNG</v>
          </cell>
        </row>
        <row r="26">
          <cell r="B26" t="str">
            <v>ĐỀ ÁN ỨNG DỤNG CÔNG NGHỆ THÔNG TIN TRONG HOẠT ĐỘNG CƠ QUAN QUẢN LÝ NHÀ NƯỚC</v>
          </cell>
        </row>
        <row r="27">
          <cell r="B27" t="str">
            <v>VỐN THƯỜNG XUYÊN</v>
          </cell>
        </row>
      </sheetData>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CO (2)"/>
      <sheetName val="MT DPin (2)"/>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ĐP"/>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ĐP"/>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Von DTPT"/>
      <sheetName val="PLII"/>
      <sheetName val="PLIII-TH"/>
      <sheetName val="PL IV (CDNSDP)"/>
      <sheetName val="PLkeo theo 570"/>
      <sheetName val="dieu chinh nuong ngoai"/>
      <sheetName val="Sheet2"/>
      <sheetName val="Sheet3"/>
      <sheetName val="PLII "/>
      <sheetName val="Phan bo 5nghin"/>
      <sheetName val="PLII  (3)"/>
      <sheetName val="BM 1 NSNN"/>
      <sheetName val="BM 2 NGANH"/>
      <sheetName val="PLI DTPT"/>
      <sheetName val="PLII CTrinh"/>
      <sheetName val="PLIII Nganh"/>
      <sheetName val="PLIV TH (cu)"/>
      <sheetName val="PLIV TH"/>
      <sheetName val="MTTW (in)"/>
      <sheetName val="DT theo MT (DP) (in)"/>
      <sheetName val="PL VII (CDNSDP)"/>
      <sheetName val="BANCO5 (in)"/>
      <sheetName val="PLIIIb (2)"/>
      <sheetName val="PLIIIb (3)"/>
      <sheetName val="PLIII"/>
      <sheetName val="MTTW"/>
      <sheetName val="DT theo MT (DP)"/>
      <sheetName val="BANCO"/>
      <sheetName val="Cocauin (2)"/>
      <sheetName val="Cocaunguon (2)"/>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sheetData sheetId="1"/>
      <sheetData sheetId="2"/>
      <sheetData sheetId="3"/>
      <sheetData sheetId="4"/>
      <sheetData sheetId="5"/>
      <sheetData sheetId="6"/>
      <sheetData sheetId="7"/>
      <sheetData sheetId="8"/>
      <sheetData sheetId="9"/>
      <sheetData sheetId="10"/>
      <sheetData sheetId="11">
        <row r="113">
          <cell r="O113">
            <v>0.14000000000000001</v>
          </cell>
        </row>
      </sheetData>
      <sheetData sheetId="12"/>
      <sheetData sheetId="13"/>
      <sheetData sheetId="14"/>
      <sheetData sheetId="15"/>
      <sheetData sheetId="16"/>
      <sheetData sheetId="17">
        <row r="17">
          <cell r="I17">
            <v>89020</v>
          </cell>
        </row>
      </sheetData>
      <sheetData sheetId="18"/>
      <sheetData sheetId="19"/>
      <sheetData sheetId="20"/>
      <sheetData sheetId="21"/>
      <sheetData sheetId="22"/>
      <sheetData sheetId="23"/>
      <sheetData sheetId="24"/>
      <sheetData sheetId="25"/>
      <sheetData sheetId="26">
        <row r="13">
          <cell r="N13">
            <v>2523825</v>
          </cell>
        </row>
      </sheetData>
      <sheetData sheetId="27">
        <row r="123">
          <cell r="E123">
            <v>0.72098016200000004</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Von DTPT"/>
      <sheetName val="PLII"/>
      <sheetName val="PLIII-TH"/>
      <sheetName val="PL IV (CDNSDP)"/>
      <sheetName val="PLkeo theo 570"/>
      <sheetName val="dieu chinh nuong ngoai"/>
      <sheetName val="Sheet2"/>
      <sheetName val="Sheet3"/>
      <sheetName val="PLII "/>
      <sheetName val="Phan bo 5nghin"/>
      <sheetName val="PLII  (3)"/>
      <sheetName val="BM 1 NSNN"/>
      <sheetName val="BM 2 NGANH"/>
      <sheetName val="PLI DTPT"/>
      <sheetName val="PLII CTrinh"/>
      <sheetName val="PLIII Nganh"/>
      <sheetName val="PLIV TH (cu)"/>
      <sheetName val="PLIV TH"/>
      <sheetName val="MTTW (in)"/>
      <sheetName val="DT theo MT (DP) (in)"/>
      <sheetName val="PL VII (CDNSDP)"/>
      <sheetName val="BANCO5 (in)"/>
      <sheetName val="PLIIIb (2)"/>
      <sheetName val="PLIIIb (3)"/>
      <sheetName val="PLIII"/>
      <sheetName val="MTTW"/>
      <sheetName val="DT theo MT (DP)"/>
      <sheetName val="BANCO"/>
      <sheetName val="Cocauin (2)"/>
      <sheetName val="Cocaunguon (2)"/>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sheetData sheetId="1"/>
      <sheetData sheetId="2"/>
      <sheetData sheetId="3"/>
      <sheetData sheetId="4"/>
      <sheetData sheetId="5"/>
      <sheetData sheetId="6"/>
      <sheetData sheetId="7"/>
      <sheetData sheetId="8"/>
      <sheetData sheetId="9"/>
      <sheetData sheetId="10"/>
      <sheetData sheetId="11">
        <row r="113">
          <cell r="O113">
            <v>0.14000000000000001</v>
          </cell>
        </row>
      </sheetData>
      <sheetData sheetId="12"/>
      <sheetData sheetId="13"/>
      <sheetData sheetId="14"/>
      <sheetData sheetId="15"/>
      <sheetData sheetId="16"/>
      <sheetData sheetId="17">
        <row r="17">
          <cell r="I17">
            <v>89020</v>
          </cell>
        </row>
      </sheetData>
      <sheetData sheetId="18"/>
      <sheetData sheetId="19"/>
      <sheetData sheetId="20"/>
      <sheetData sheetId="21"/>
      <sheetData sheetId="22"/>
      <sheetData sheetId="23"/>
      <sheetData sheetId="24"/>
      <sheetData sheetId="25"/>
      <sheetData sheetId="26">
        <row r="13">
          <cell r="N13">
            <v>2523825</v>
          </cell>
        </row>
      </sheetData>
      <sheetData sheetId="27">
        <row r="123">
          <cell r="E123">
            <v>0.72098016200000004</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DL"/>
      <sheetName val="TT-2010"/>
      <sheetName val="TX-2010"/>
      <sheetName val="TT-2011"/>
      <sheetName val="TX-2011"/>
      <sheetName val="TT-2012"/>
      <sheetName val="TX-2012"/>
      <sheetName val="TT-2013-2015"/>
      <sheetName val="TX-2013-2015"/>
      <sheetName val="CDT"/>
      <sheetName val="DATP-2010"/>
      <sheetName val="BKHDT"/>
      <sheetName val="Chi tieu KH"/>
      <sheetName val="Ung"/>
      <sheetName val="Dia chi"/>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NGÀNH AN NINH</v>
          </cell>
        </row>
        <row r="4">
          <cell r="B4" t="str">
            <v>Dự án trang thiết bị</v>
          </cell>
        </row>
        <row r="5">
          <cell r="B5" t="str">
            <v>Dự án cơ sở công an các cấp</v>
          </cell>
        </row>
        <row r="6">
          <cell r="B6" t="str">
            <v>Dự án công nghiệp an ninh</v>
          </cell>
        </row>
        <row r="7">
          <cell r="B7" t="str">
            <v>NGÀNH KHOA HỌC CÔNG NGHỆ</v>
          </cell>
        </row>
        <row r="8">
          <cell r="B8" t="str">
            <v>NGÀNH GIÁO DỤC VÀ ĐÀO TẠO</v>
          </cell>
        </row>
        <row r="9">
          <cell r="B9" t="str">
            <v>NGÀNH TÀI NGUYÊN VÀ MÔI TRƯỜNG</v>
          </cell>
        </row>
        <row r="10">
          <cell r="B10" t="str">
            <v>NGÀNH Y TẾ</v>
          </cell>
        </row>
        <row r="11">
          <cell r="B11" t="str">
            <v xml:space="preserve">NGÀNH VĂN HOÁ </v>
          </cell>
        </row>
        <row r="12">
          <cell r="B12" t="str">
            <v>NGÀNH THỂ THAO</v>
          </cell>
        </row>
        <row r="13">
          <cell r="B13" t="str">
            <v>NGÀNH CẤP  NƯỚC VÀ XỬ LÝ NƯỚC THẢI</v>
          </cell>
        </row>
        <row r="14">
          <cell r="B14" t="str">
            <v>NGÀNH GIAO THÔNG VẬN TẢI</v>
          </cell>
        </row>
        <row r="15">
          <cell r="B15" t="str">
            <v>NGÀNH THÔNG TIN VÀ TRUYỀN THÔNG</v>
          </cell>
        </row>
        <row r="16">
          <cell r="B16" t="str">
            <v>NGÀNH KHO TÀNG</v>
          </cell>
        </row>
        <row r="17">
          <cell r="B17" t="str">
            <v>NGÀNH CÔNG NGHIỆP ĐIỆN</v>
          </cell>
        </row>
        <row r="18">
          <cell r="B18" t="str">
            <v>NGÀNH NÔNG, LÂM NGHIỆP VÀ THUỶ SẢN</v>
          </cell>
        </row>
        <row r="19">
          <cell r="B19" t="str">
            <v>CHƯƠNG TRÌNH QUỐC GIA PHÒNG CHỐNG TỘI PHẠM</v>
          </cell>
        </row>
        <row r="20">
          <cell r="B20" t="str">
            <v>CHƯƠNG TRÌNH NƯỚC SẠCH VÀ VỆ SINH MÔI TRƯỜNG NÔNG THÔN</v>
          </cell>
        </row>
        <row r="21">
          <cell r="B21" t="str">
            <v>CHUƠNG TRÌNH MỤC TIÊU QUỐC GIA PHÒNG CHỐNG MA TUÝ</v>
          </cell>
        </row>
        <row r="22">
          <cell r="B22" t="str">
            <v>ĐẦU TƯ THỰC HIỆN NGHỊ QUYẾT 49-NQ-TW CỦA BỘ CHÍNH TRỊ VỀ CẢI CÁCH TƯ PHÁP, BAO GỒM CẢ HỆ THỐNG THI HÀNH ÁN</v>
          </cell>
        </row>
        <row r="23">
          <cell r="B23" t="str">
            <v>CHƯƠNG TRÌNH TÌM KIẾM CỨU NẠN</v>
          </cell>
        </row>
        <row r="24">
          <cell r="B24" t="str">
            <v>CHƯƠNG TRÌNH PHÁT TRIỂN HẠ TẦNG NUÔI TRỒNG THỦY SẢN</v>
          </cell>
        </row>
        <row r="25">
          <cell r="B25" t="str">
            <v>CHƯƠNG TRÌNH PHÁT TRIỂN RỪNG VÀ BẢO VỆ RỪNG BỀN VỮNG</v>
          </cell>
        </row>
        <row r="26">
          <cell r="B26" t="str">
            <v>ĐỀ ÁN ỨNG DỤNG CÔNG NGHỆ THÔNG TIN TRONG HOẠT ĐỘNG CƠ QUAN QUẢN LÝ NHÀ NƯỚC</v>
          </cell>
        </row>
        <row r="27">
          <cell r="B27" t="str">
            <v>VỐN THƯỜNG XUYÊN</v>
          </cell>
        </row>
      </sheetData>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II NSTW"/>
      <sheetName val="III ODA"/>
      <sheetName val="IV TPCP"/>
      <sheetName val="Bieu IV TPCP"/>
      <sheetName val="IV a TPCP"/>
      <sheetName val="Bieu mau V (Lam VX)"/>
      <sheetName val="VI KCH"/>
      <sheetName val="VII KCH"/>
      <sheetName val=" ĐP (son TH)"/>
      <sheetName val="NSĐP"/>
      <sheetName val="NSTW bieu II"/>
      <sheetName val="Bieu II"/>
      <sheetName val="tong hop von"/>
    </sheetNames>
    <sheetDataSet>
      <sheetData sheetId="0"/>
      <sheetData sheetId="1"/>
      <sheetData sheetId="2"/>
      <sheetData sheetId="3"/>
      <sheetData sheetId="4"/>
      <sheetData sheetId="5"/>
      <sheetData sheetId="6"/>
      <sheetData sheetId="7"/>
      <sheetData sheetId="8"/>
      <sheetData sheetId="9">
        <row r="14">
          <cell r="C14">
            <v>1</v>
          </cell>
          <cell r="M14">
            <v>1020</v>
          </cell>
          <cell r="U14" t="str">
            <v>Chuyển tiếp</v>
          </cell>
          <cell r="V14" t="str">
            <v>Trả nợ</v>
          </cell>
        </row>
        <row r="15">
          <cell r="C15">
            <v>1</v>
          </cell>
          <cell r="M15">
            <v>1790</v>
          </cell>
          <cell r="U15" t="str">
            <v>Chuyển tiếp</v>
          </cell>
          <cell r="V15" t="str">
            <v>Trả nợ</v>
          </cell>
        </row>
        <row r="16">
          <cell r="C16">
            <v>1</v>
          </cell>
          <cell r="M16">
            <v>1700</v>
          </cell>
          <cell r="U16" t="str">
            <v>Chuyển tiếp</v>
          </cell>
          <cell r="V16" t="str">
            <v>Trả nợ</v>
          </cell>
        </row>
        <row r="17">
          <cell r="C17">
            <v>1</v>
          </cell>
          <cell r="M17">
            <v>4668</v>
          </cell>
          <cell r="U17" t="str">
            <v>Chuyển tiếp</v>
          </cell>
          <cell r="V17" t="str">
            <v>Trả nợ</v>
          </cell>
        </row>
        <row r="18">
          <cell r="C18">
            <v>1</v>
          </cell>
          <cell r="M18">
            <v>174</v>
          </cell>
          <cell r="U18" t="str">
            <v>Chuyển tiếp</v>
          </cell>
          <cell r="V18" t="str">
            <v>Trả nợ</v>
          </cell>
        </row>
        <row r="19">
          <cell r="C19">
            <v>1</v>
          </cell>
          <cell r="M19">
            <v>370</v>
          </cell>
          <cell r="U19" t="str">
            <v>Chuyển tiếp</v>
          </cell>
          <cell r="V19" t="str">
            <v>Trả nợ</v>
          </cell>
        </row>
        <row r="20">
          <cell r="C20">
            <v>1</v>
          </cell>
          <cell r="M20">
            <v>5500</v>
          </cell>
          <cell r="U20" t="str">
            <v>Chuyển tiếp</v>
          </cell>
          <cell r="V20" t="str">
            <v>Trả nợ</v>
          </cell>
          <cell r="AA20">
            <v>1</v>
          </cell>
        </row>
        <row r="21">
          <cell r="C21">
            <v>1</v>
          </cell>
          <cell r="M21">
            <v>1837</v>
          </cell>
          <cell r="U21" t="str">
            <v>Chuyển tiếp</v>
          </cell>
          <cell r="V21" t="str">
            <v>Trả nợ</v>
          </cell>
        </row>
        <row r="22">
          <cell r="C22">
            <v>1</v>
          </cell>
          <cell r="M22">
            <v>3911</v>
          </cell>
          <cell r="U22" t="str">
            <v>Chuyển tiếp</v>
          </cell>
          <cell r="V22" t="str">
            <v>Trả nợ</v>
          </cell>
        </row>
        <row r="23">
          <cell r="C23">
            <v>1</v>
          </cell>
          <cell r="M23">
            <v>2050</v>
          </cell>
          <cell r="U23" t="str">
            <v>Chuyển tiếp</v>
          </cell>
          <cell r="V23" t="str">
            <v>Trả nợ</v>
          </cell>
        </row>
        <row r="24">
          <cell r="C24">
            <v>4</v>
          </cell>
          <cell r="M24">
            <v>31700</v>
          </cell>
        </row>
        <row r="25">
          <cell r="C25">
            <v>1</v>
          </cell>
          <cell r="M25">
            <v>4000</v>
          </cell>
          <cell r="U25" t="str">
            <v>Chuyển tiếp</v>
          </cell>
          <cell r="V25" t="str">
            <v>Dứt điểm</v>
          </cell>
          <cell r="AA25">
            <v>1</v>
          </cell>
        </row>
        <row r="26">
          <cell r="C26">
            <v>1</v>
          </cell>
          <cell r="M26">
            <v>4000</v>
          </cell>
          <cell r="U26" t="str">
            <v>Chuyển tiếp</v>
          </cell>
          <cell r="V26" t="str">
            <v>Dứt điểm</v>
          </cell>
          <cell r="AA26">
            <v>1</v>
          </cell>
        </row>
        <row r="27">
          <cell r="C27">
            <v>1</v>
          </cell>
          <cell r="M27">
            <v>15000</v>
          </cell>
          <cell r="U27" t="str">
            <v>Chuyển tiếp</v>
          </cell>
          <cell r="V27" t="str">
            <v>Dứt điểm</v>
          </cell>
          <cell r="AA27">
            <v>-1</v>
          </cell>
        </row>
        <row r="28">
          <cell r="C28">
            <v>1</v>
          </cell>
          <cell r="M28">
            <v>8700</v>
          </cell>
          <cell r="U28" t="str">
            <v>Chuyển tiếp</v>
          </cell>
          <cell r="V28" t="str">
            <v>Dứt điểm</v>
          </cell>
          <cell r="AA28">
            <v>1</v>
          </cell>
        </row>
        <row r="29">
          <cell r="C29">
            <v>12</v>
          </cell>
          <cell r="M29">
            <v>138000</v>
          </cell>
        </row>
        <row r="30">
          <cell r="C30">
            <v>1</v>
          </cell>
          <cell r="M30">
            <v>8000</v>
          </cell>
          <cell r="U30" t="str">
            <v>Chuyển tiếp</v>
          </cell>
          <cell r="V30" t="str">
            <v>Chuyển tiếp</v>
          </cell>
          <cell r="AA30">
            <v>1</v>
          </cell>
        </row>
        <row r="31">
          <cell r="C31">
            <v>1</v>
          </cell>
          <cell r="M31">
            <v>3000</v>
          </cell>
          <cell r="U31" t="str">
            <v>Chuyển tiếp</v>
          </cell>
          <cell r="V31" t="str">
            <v>Chuyển tiếp</v>
          </cell>
          <cell r="AA31">
            <v>2</v>
          </cell>
        </row>
        <row r="32">
          <cell r="C32">
            <v>1</v>
          </cell>
          <cell r="M32">
            <v>10000</v>
          </cell>
          <cell r="U32" t="str">
            <v>Chuyển tiếp</v>
          </cell>
          <cell r="V32" t="str">
            <v>Chuyển tiếp</v>
          </cell>
          <cell r="AA32">
            <v>2</v>
          </cell>
        </row>
        <row r="33">
          <cell r="C33">
            <v>1</v>
          </cell>
          <cell r="M33">
            <v>15000</v>
          </cell>
          <cell r="U33" t="str">
            <v>Chuyển tiếp</v>
          </cell>
          <cell r="V33" t="str">
            <v>Chuyển tiếp</v>
          </cell>
          <cell r="AA33">
            <v>0</v>
          </cell>
        </row>
        <row r="34">
          <cell r="C34">
            <v>1</v>
          </cell>
          <cell r="M34">
            <v>13000</v>
          </cell>
          <cell r="U34" t="str">
            <v>Chuyển tiếp</v>
          </cell>
          <cell r="V34" t="str">
            <v>Chuyển tiếp</v>
          </cell>
          <cell r="AA34">
            <v>2</v>
          </cell>
        </row>
        <row r="35">
          <cell r="C35">
            <v>1</v>
          </cell>
          <cell r="M35">
            <v>14000</v>
          </cell>
          <cell r="U35" t="str">
            <v>Chuyển tiếp</v>
          </cell>
          <cell r="V35" t="str">
            <v>Chuyển tiếp</v>
          </cell>
          <cell r="AA35">
            <v>1</v>
          </cell>
        </row>
        <row r="36">
          <cell r="C36">
            <v>1</v>
          </cell>
          <cell r="M36">
            <v>8000</v>
          </cell>
          <cell r="U36" t="str">
            <v>Chuyển tiếp</v>
          </cell>
          <cell r="V36" t="str">
            <v>Chuyển tiếp</v>
          </cell>
          <cell r="AA36">
            <v>2</v>
          </cell>
        </row>
        <row r="37">
          <cell r="C37">
            <v>1</v>
          </cell>
          <cell r="M37">
            <v>14000</v>
          </cell>
          <cell r="U37" t="str">
            <v>Chuyển tiếp</v>
          </cell>
          <cell r="V37" t="str">
            <v>Chuyển tiếp</v>
          </cell>
          <cell r="AA37">
            <v>-2</v>
          </cell>
        </row>
        <row r="38">
          <cell r="C38">
            <v>1</v>
          </cell>
          <cell r="M38">
            <v>20000</v>
          </cell>
          <cell r="U38" t="str">
            <v>Chuyển tiếp</v>
          </cell>
          <cell r="V38" t="str">
            <v>Chuyển tiếp</v>
          </cell>
          <cell r="AA38">
            <v>4</v>
          </cell>
        </row>
        <row r="39">
          <cell r="C39">
            <v>1</v>
          </cell>
          <cell r="M39">
            <v>18000</v>
          </cell>
          <cell r="U39" t="str">
            <v>Chuyển tiếp</v>
          </cell>
          <cell r="V39" t="str">
            <v>Chuyển tiếp</v>
          </cell>
          <cell r="AA39">
            <v>2</v>
          </cell>
        </row>
        <row r="40">
          <cell r="C40">
            <v>1</v>
          </cell>
          <cell r="M40">
            <v>10000</v>
          </cell>
          <cell r="U40" t="str">
            <v>Chuyển tiếp</v>
          </cell>
          <cell r="V40" t="str">
            <v>Chuyển tiếp</v>
          </cell>
          <cell r="AA40">
            <v>-2</v>
          </cell>
        </row>
        <row r="41">
          <cell r="C41">
            <v>1</v>
          </cell>
          <cell r="M41">
            <v>5000</v>
          </cell>
          <cell r="U41" t="str">
            <v>Chuyển tiếp</v>
          </cell>
          <cell r="V41" t="str">
            <v>Chuyển tiếp</v>
          </cell>
          <cell r="AA41">
            <v>-2</v>
          </cell>
        </row>
        <row r="42">
          <cell r="C42">
            <v>14</v>
          </cell>
          <cell r="M42">
            <v>128520</v>
          </cell>
        </row>
        <row r="43">
          <cell r="C43">
            <v>6</v>
          </cell>
          <cell r="M43">
            <v>72025</v>
          </cell>
        </row>
        <row r="44">
          <cell r="C44">
            <v>1</v>
          </cell>
          <cell r="M44">
            <v>4000</v>
          </cell>
          <cell r="U44" t="str">
            <v>Chuyển tiếp</v>
          </cell>
          <cell r="V44" t="str">
            <v>Chuyển tiếp</v>
          </cell>
          <cell r="AA44">
            <v>1</v>
          </cell>
        </row>
        <row r="45">
          <cell r="C45">
            <v>1</v>
          </cell>
          <cell r="M45">
            <v>3600</v>
          </cell>
          <cell r="U45" t="str">
            <v>Chuyển tiếp</v>
          </cell>
          <cell r="V45" t="str">
            <v>Chuyển tiếp</v>
          </cell>
          <cell r="AA45">
            <v>0</v>
          </cell>
        </row>
        <row r="46">
          <cell r="C46">
            <v>1</v>
          </cell>
          <cell r="M46">
            <v>3425</v>
          </cell>
          <cell r="U46" t="str">
            <v>Chuyển tiếp</v>
          </cell>
          <cell r="V46" t="str">
            <v>Chuyển tiếp</v>
          </cell>
          <cell r="AA46">
            <v>0</v>
          </cell>
        </row>
        <row r="47">
          <cell r="C47">
            <v>1</v>
          </cell>
          <cell r="M47">
            <v>14000</v>
          </cell>
          <cell r="U47" t="str">
            <v>Chuyển tiếp</v>
          </cell>
          <cell r="V47" t="str">
            <v>Chuyển tiếp</v>
          </cell>
          <cell r="AA47">
            <v>1</v>
          </cell>
        </row>
        <row r="48">
          <cell r="C48">
            <v>1</v>
          </cell>
          <cell r="M48">
            <v>9000</v>
          </cell>
          <cell r="U48" t="str">
            <v>Chuyển tiếp</v>
          </cell>
          <cell r="V48" t="str">
            <v>Chuyển tiếp</v>
          </cell>
          <cell r="AA48">
            <v>0</v>
          </cell>
        </row>
        <row r="49">
          <cell r="C49">
            <v>1</v>
          </cell>
          <cell r="M49">
            <v>38000</v>
          </cell>
          <cell r="U49" t="str">
            <v>Chuyển tiếp</v>
          </cell>
          <cell r="V49" t="str">
            <v>Chuyển tiếp</v>
          </cell>
          <cell r="AA49">
            <v>2</v>
          </cell>
        </row>
        <row r="50">
          <cell r="C50">
            <v>5</v>
          </cell>
          <cell r="M50">
            <v>37495</v>
          </cell>
        </row>
        <row r="51">
          <cell r="C51">
            <v>1</v>
          </cell>
          <cell r="M51">
            <v>14150</v>
          </cell>
          <cell r="U51" t="str">
            <v>Chuyển tiếp</v>
          </cell>
          <cell r="V51" t="str">
            <v>Chuyển tiếp</v>
          </cell>
          <cell r="AA51">
            <v>0</v>
          </cell>
        </row>
        <row r="52">
          <cell r="C52">
            <v>1</v>
          </cell>
          <cell r="M52">
            <v>2745</v>
          </cell>
          <cell r="U52" t="str">
            <v>Chuyển tiếp</v>
          </cell>
          <cell r="V52" t="str">
            <v>Chuyển tiếp</v>
          </cell>
          <cell r="AA52">
            <v>2</v>
          </cell>
        </row>
        <row r="53">
          <cell r="C53">
            <v>1</v>
          </cell>
          <cell r="M53">
            <v>4000</v>
          </cell>
          <cell r="U53" t="str">
            <v>Chuyển tiếp</v>
          </cell>
          <cell r="V53" t="str">
            <v>Chuyển tiếp</v>
          </cell>
          <cell r="AA53">
            <v>1</v>
          </cell>
        </row>
        <row r="54">
          <cell r="C54">
            <v>1</v>
          </cell>
          <cell r="M54">
            <v>7600</v>
          </cell>
          <cell r="U54" t="str">
            <v>Chuyển tiếp</v>
          </cell>
          <cell r="V54" t="str">
            <v>Chuyển tiếp</v>
          </cell>
          <cell r="AA54">
            <v>2</v>
          </cell>
        </row>
        <row r="55">
          <cell r="M55">
            <v>3800</v>
          </cell>
        </row>
        <row r="56">
          <cell r="M56">
            <v>3800</v>
          </cell>
        </row>
        <row r="57">
          <cell r="C57">
            <v>1</v>
          </cell>
          <cell r="M57">
            <v>9000</v>
          </cell>
          <cell r="U57" t="str">
            <v>Chuyển tiếp</v>
          </cell>
          <cell r="V57" t="str">
            <v>Chuyển tiếp</v>
          </cell>
          <cell r="AA57">
            <v>2</v>
          </cell>
        </row>
        <row r="58">
          <cell r="C58">
            <v>2</v>
          </cell>
          <cell r="M58">
            <v>16000</v>
          </cell>
        </row>
        <row r="59">
          <cell r="C59">
            <v>2</v>
          </cell>
          <cell r="M59">
            <v>16000</v>
          </cell>
        </row>
        <row r="60">
          <cell r="C60">
            <v>1</v>
          </cell>
          <cell r="M60">
            <v>5000</v>
          </cell>
          <cell r="U60" t="str">
            <v>Chuyển tiếp</v>
          </cell>
          <cell r="V60" t="str">
            <v>Chuyển tiếp</v>
          </cell>
        </row>
        <row r="61">
          <cell r="C61">
            <v>1</v>
          </cell>
          <cell r="M61">
            <v>11000</v>
          </cell>
          <cell r="U61" t="str">
            <v>Chuyển tiếp</v>
          </cell>
          <cell r="V61" t="str">
            <v>Chuyển tiếp</v>
          </cell>
        </row>
        <row r="62">
          <cell r="C62">
            <v>1</v>
          </cell>
          <cell r="M62">
            <v>3000</v>
          </cell>
        </row>
        <row r="63">
          <cell r="C63">
            <v>1</v>
          </cell>
          <cell r="M63">
            <v>3000</v>
          </cell>
          <cell r="U63" t="str">
            <v>Chuyển tiếp</v>
          </cell>
          <cell r="V63" t="str">
            <v>Chuyển tiếp</v>
          </cell>
          <cell r="AA63">
            <v>0</v>
          </cell>
        </row>
        <row r="64">
          <cell r="M64">
            <v>1900</v>
          </cell>
          <cell r="U64" t="str">
            <v>Chuyển tiếp</v>
          </cell>
          <cell r="V64" t="str">
            <v>Khác</v>
          </cell>
        </row>
        <row r="65">
          <cell r="C65">
            <v>33</v>
          </cell>
          <cell r="M65">
            <v>106488</v>
          </cell>
        </row>
        <row r="66">
          <cell r="C66">
            <v>1</v>
          </cell>
          <cell r="M66">
            <v>4100</v>
          </cell>
          <cell r="U66" t="str">
            <v>KC mới</v>
          </cell>
          <cell r="V66" t="str">
            <v>KC mới</v>
          </cell>
        </row>
        <row r="67">
          <cell r="C67">
            <v>1</v>
          </cell>
          <cell r="M67">
            <v>4700</v>
          </cell>
          <cell r="U67" t="str">
            <v>KC mới</v>
          </cell>
          <cell r="V67" t="str">
            <v>KC mới</v>
          </cell>
        </row>
        <row r="68">
          <cell r="C68">
            <v>1</v>
          </cell>
          <cell r="M68">
            <v>3900</v>
          </cell>
          <cell r="U68" t="str">
            <v>KC mới</v>
          </cell>
          <cell r="V68" t="str">
            <v>KC mới</v>
          </cell>
        </row>
        <row r="69">
          <cell r="C69">
            <v>1</v>
          </cell>
          <cell r="M69">
            <v>1700</v>
          </cell>
          <cell r="U69" t="str">
            <v>KC mới</v>
          </cell>
          <cell r="V69" t="str">
            <v>KC mới</v>
          </cell>
        </row>
        <row r="70">
          <cell r="C70">
            <v>1</v>
          </cell>
          <cell r="M70">
            <v>2700</v>
          </cell>
          <cell r="U70" t="str">
            <v>KC mới</v>
          </cell>
          <cell r="V70" t="str">
            <v>KC mới</v>
          </cell>
        </row>
        <row r="71">
          <cell r="C71">
            <v>1</v>
          </cell>
          <cell r="M71">
            <v>2800</v>
          </cell>
          <cell r="U71" t="str">
            <v>KC mới</v>
          </cell>
          <cell r="V71" t="str">
            <v>KC mới</v>
          </cell>
        </row>
        <row r="72">
          <cell r="C72">
            <v>1</v>
          </cell>
          <cell r="M72">
            <v>4300</v>
          </cell>
          <cell r="U72" t="str">
            <v>KC mới</v>
          </cell>
          <cell r="V72" t="str">
            <v>KC mới</v>
          </cell>
        </row>
        <row r="73">
          <cell r="C73">
            <v>1</v>
          </cell>
          <cell r="M73">
            <v>3100</v>
          </cell>
          <cell r="U73" t="str">
            <v>KC mới</v>
          </cell>
          <cell r="V73" t="str">
            <v>KC mới</v>
          </cell>
        </row>
        <row r="74">
          <cell r="C74">
            <v>1</v>
          </cell>
          <cell r="M74">
            <v>2700</v>
          </cell>
          <cell r="U74" t="str">
            <v>KC mới</v>
          </cell>
          <cell r="V74" t="str">
            <v>KC mới</v>
          </cell>
        </row>
        <row r="75">
          <cell r="C75">
            <v>1</v>
          </cell>
          <cell r="M75">
            <v>2800</v>
          </cell>
          <cell r="U75" t="str">
            <v>KC mới</v>
          </cell>
          <cell r="V75" t="str">
            <v>KC mới</v>
          </cell>
        </row>
        <row r="76">
          <cell r="C76">
            <v>1</v>
          </cell>
          <cell r="M76">
            <v>2500</v>
          </cell>
          <cell r="U76" t="str">
            <v>KC mới</v>
          </cell>
          <cell r="V76" t="str">
            <v>KC mới</v>
          </cell>
        </row>
        <row r="77">
          <cell r="C77">
            <v>1</v>
          </cell>
          <cell r="M77">
            <v>2000</v>
          </cell>
          <cell r="U77" t="str">
            <v>KC mới</v>
          </cell>
          <cell r="V77" t="str">
            <v>KC mới</v>
          </cell>
        </row>
        <row r="78">
          <cell r="C78">
            <v>1</v>
          </cell>
          <cell r="M78">
            <v>2500</v>
          </cell>
          <cell r="U78" t="str">
            <v>KC mới</v>
          </cell>
          <cell r="V78" t="str">
            <v>KC mới</v>
          </cell>
        </row>
        <row r="79">
          <cell r="C79">
            <v>1</v>
          </cell>
          <cell r="M79">
            <v>12000</v>
          </cell>
          <cell r="U79" t="str">
            <v>KC mới</v>
          </cell>
          <cell r="V79" t="str">
            <v>KC mới</v>
          </cell>
        </row>
        <row r="80">
          <cell r="C80">
            <v>1</v>
          </cell>
          <cell r="M80">
            <v>2100</v>
          </cell>
          <cell r="U80" t="str">
            <v>KC mới</v>
          </cell>
          <cell r="V80" t="str">
            <v>KC mới</v>
          </cell>
        </row>
        <row r="81">
          <cell r="C81">
            <v>1</v>
          </cell>
          <cell r="M81">
            <v>2000</v>
          </cell>
          <cell r="U81" t="str">
            <v>KC mới</v>
          </cell>
          <cell r="V81" t="str">
            <v>KC mới</v>
          </cell>
        </row>
        <row r="82">
          <cell r="C82">
            <v>1</v>
          </cell>
          <cell r="M82">
            <v>2388</v>
          </cell>
          <cell r="U82" t="str">
            <v>KC mới</v>
          </cell>
          <cell r="V82" t="str">
            <v>KC mới</v>
          </cell>
        </row>
        <row r="83">
          <cell r="C83">
            <v>1</v>
          </cell>
          <cell r="M83">
            <v>2000</v>
          </cell>
          <cell r="U83" t="str">
            <v>KC mới</v>
          </cell>
          <cell r="V83" t="str">
            <v>KC mới</v>
          </cell>
        </row>
        <row r="84">
          <cell r="C84">
            <v>1</v>
          </cell>
          <cell r="M84">
            <v>1500</v>
          </cell>
          <cell r="U84" t="str">
            <v>KC mới</v>
          </cell>
          <cell r="V84" t="str">
            <v>KC mới</v>
          </cell>
        </row>
        <row r="85">
          <cell r="C85">
            <v>1</v>
          </cell>
          <cell r="M85">
            <v>2300</v>
          </cell>
          <cell r="U85" t="str">
            <v>KC mới</v>
          </cell>
          <cell r="V85" t="str">
            <v>KC mới</v>
          </cell>
        </row>
        <row r="86">
          <cell r="C86">
            <v>1</v>
          </cell>
          <cell r="M86">
            <v>1500</v>
          </cell>
          <cell r="U86" t="str">
            <v>KC mới</v>
          </cell>
          <cell r="V86" t="str">
            <v>KC mới</v>
          </cell>
        </row>
        <row r="87">
          <cell r="C87">
            <v>1</v>
          </cell>
          <cell r="M87">
            <v>2100</v>
          </cell>
          <cell r="U87" t="str">
            <v>KC mới</v>
          </cell>
          <cell r="V87" t="str">
            <v>KC mới</v>
          </cell>
        </row>
        <row r="88">
          <cell r="C88">
            <v>1</v>
          </cell>
          <cell r="M88">
            <v>2000</v>
          </cell>
          <cell r="U88" t="str">
            <v>KC mới</v>
          </cell>
          <cell r="V88" t="str">
            <v>KC mới</v>
          </cell>
        </row>
        <row r="89">
          <cell r="C89">
            <v>1</v>
          </cell>
          <cell r="M89">
            <v>1800</v>
          </cell>
          <cell r="U89" t="str">
            <v>KC mới</v>
          </cell>
          <cell r="V89" t="str">
            <v>KC mới</v>
          </cell>
        </row>
        <row r="90">
          <cell r="C90">
            <v>1</v>
          </cell>
          <cell r="M90">
            <v>2800</v>
          </cell>
          <cell r="U90" t="str">
            <v>KC mới</v>
          </cell>
          <cell r="V90" t="str">
            <v>KC mới</v>
          </cell>
        </row>
        <row r="91">
          <cell r="C91">
            <v>1</v>
          </cell>
          <cell r="M91">
            <v>2800</v>
          </cell>
          <cell r="U91" t="str">
            <v>KC mới</v>
          </cell>
          <cell r="V91" t="str">
            <v>KC mới</v>
          </cell>
        </row>
        <row r="92">
          <cell r="C92">
            <v>1</v>
          </cell>
          <cell r="M92">
            <v>5200</v>
          </cell>
          <cell r="U92" t="str">
            <v>KC mới</v>
          </cell>
          <cell r="V92" t="str">
            <v>KC mới</v>
          </cell>
        </row>
        <row r="93">
          <cell r="C93">
            <v>1</v>
          </cell>
          <cell r="M93">
            <v>2800</v>
          </cell>
          <cell r="U93" t="str">
            <v>KC mới</v>
          </cell>
          <cell r="V93" t="str">
            <v>KC mới</v>
          </cell>
        </row>
        <row r="94">
          <cell r="C94">
            <v>1</v>
          </cell>
          <cell r="M94">
            <v>10000</v>
          </cell>
          <cell r="U94" t="str">
            <v>KC mới</v>
          </cell>
          <cell r="V94" t="str">
            <v>KC mới</v>
          </cell>
        </row>
        <row r="95">
          <cell r="C95">
            <v>1</v>
          </cell>
          <cell r="M95">
            <v>3000</v>
          </cell>
          <cell r="U95" t="str">
            <v>KC mới</v>
          </cell>
          <cell r="V95" t="str">
            <v>KC mới</v>
          </cell>
        </row>
        <row r="96">
          <cell r="C96">
            <v>1</v>
          </cell>
          <cell r="M96">
            <v>2800</v>
          </cell>
          <cell r="U96" t="str">
            <v>KC mới</v>
          </cell>
          <cell r="V96" t="str">
            <v>KC mới</v>
          </cell>
        </row>
        <row r="97">
          <cell r="C97">
            <v>1</v>
          </cell>
          <cell r="M97">
            <v>2800</v>
          </cell>
          <cell r="U97" t="str">
            <v>KC mới</v>
          </cell>
          <cell r="V97" t="str">
            <v>KC mới</v>
          </cell>
        </row>
        <row r="98">
          <cell r="C98">
            <v>1</v>
          </cell>
          <cell r="M98">
            <v>2800</v>
          </cell>
          <cell r="U98" t="str">
            <v>KC mới</v>
          </cell>
          <cell r="V98" t="str">
            <v>KC mới</v>
          </cell>
        </row>
        <row r="99">
          <cell r="M99">
            <v>4172</v>
          </cell>
          <cell r="U99" t="str">
            <v>CBĐT</v>
          </cell>
          <cell r="V99" t="str">
            <v>CBĐT</v>
          </cell>
        </row>
        <row r="100">
          <cell r="C100">
            <v>0</v>
          </cell>
          <cell r="M100">
            <v>130000</v>
          </cell>
        </row>
        <row r="101">
          <cell r="M101">
            <v>28395</v>
          </cell>
          <cell r="U101" t="str">
            <v>Chuyển tiếp</v>
          </cell>
          <cell r="V101" t="str">
            <v>Phân cấp huyện</v>
          </cell>
        </row>
        <row r="102">
          <cell r="M102">
            <v>6337</v>
          </cell>
          <cell r="U102" t="str">
            <v>Chuyển tiếp</v>
          </cell>
          <cell r="V102" t="str">
            <v>Phân cấp huyện</v>
          </cell>
        </row>
        <row r="103">
          <cell r="M103">
            <v>5825</v>
          </cell>
          <cell r="U103" t="str">
            <v>Chuyển tiếp</v>
          </cell>
          <cell r="V103" t="str">
            <v>Phân cấp huyện</v>
          </cell>
        </row>
        <row r="104">
          <cell r="M104">
            <v>10072</v>
          </cell>
          <cell r="U104" t="str">
            <v>Chuyển tiếp</v>
          </cell>
          <cell r="V104" t="str">
            <v>Phân cấp huyện</v>
          </cell>
        </row>
        <row r="105">
          <cell r="M105">
            <v>6550</v>
          </cell>
          <cell r="U105" t="str">
            <v>Chuyển tiếp</v>
          </cell>
          <cell r="V105" t="str">
            <v>Phân cấp huyện</v>
          </cell>
        </row>
        <row r="106">
          <cell r="M106">
            <v>12622</v>
          </cell>
          <cell r="U106" t="str">
            <v>Chuyển tiếp</v>
          </cell>
          <cell r="V106" t="str">
            <v>Phân cấp huyện</v>
          </cell>
        </row>
        <row r="107">
          <cell r="M107">
            <v>13294</v>
          </cell>
          <cell r="U107" t="str">
            <v>Chuyển tiếp</v>
          </cell>
          <cell r="V107" t="str">
            <v>Phân cấp huyện</v>
          </cell>
        </row>
        <row r="108">
          <cell r="M108">
            <v>20709</v>
          </cell>
          <cell r="U108" t="str">
            <v>Chuyển tiếp</v>
          </cell>
          <cell r="V108" t="str">
            <v>Phân cấp huyện</v>
          </cell>
        </row>
        <row r="109">
          <cell r="M109">
            <v>10206</v>
          </cell>
          <cell r="U109" t="str">
            <v>Chuyển tiếp</v>
          </cell>
          <cell r="V109" t="str">
            <v>Phân cấp huyện</v>
          </cell>
        </row>
        <row r="110">
          <cell r="M110">
            <v>5272</v>
          </cell>
          <cell r="U110" t="str">
            <v>Chuyển tiếp</v>
          </cell>
          <cell r="V110" t="str">
            <v>Phân cấp huyện</v>
          </cell>
        </row>
        <row r="111">
          <cell r="M111">
            <v>5258</v>
          </cell>
          <cell r="U111" t="str">
            <v>Chuyển tiếp</v>
          </cell>
          <cell r="V111" t="str">
            <v>Phân cấp huyện</v>
          </cell>
        </row>
        <row r="112">
          <cell r="M112">
            <v>5460</v>
          </cell>
          <cell r="U112" t="str">
            <v>Chuyển tiếp</v>
          </cell>
          <cell r="V112" t="str">
            <v>Phân cấp huyện</v>
          </cell>
        </row>
        <row r="113">
          <cell r="C113">
            <v>37</v>
          </cell>
          <cell r="M113">
            <v>315000</v>
          </cell>
        </row>
        <row r="114">
          <cell r="C114">
            <v>2</v>
          </cell>
          <cell r="M114">
            <v>25962</v>
          </cell>
        </row>
        <row r="115">
          <cell r="C115">
            <v>1</v>
          </cell>
          <cell r="M115">
            <v>962</v>
          </cell>
          <cell r="U115" t="str">
            <v>Chuyển tiếp</v>
          </cell>
          <cell r="V115" t="str">
            <v>Trả nợ</v>
          </cell>
          <cell r="AA115">
            <v>0</v>
          </cell>
        </row>
        <row r="116">
          <cell r="C116">
            <v>1</v>
          </cell>
          <cell r="M116">
            <v>25000</v>
          </cell>
          <cell r="U116" t="str">
            <v>Chuyển tiếp</v>
          </cell>
          <cell r="V116" t="str">
            <v>Trả nợ</v>
          </cell>
          <cell r="AA116">
            <v>0</v>
          </cell>
        </row>
        <row r="117">
          <cell r="C117">
            <v>5</v>
          </cell>
          <cell r="M117">
            <v>21900</v>
          </cell>
        </row>
        <row r="118">
          <cell r="C118">
            <v>1</v>
          </cell>
          <cell r="M118">
            <v>2090</v>
          </cell>
          <cell r="U118" t="str">
            <v>Chuyển tiếp</v>
          </cell>
          <cell r="V118" t="str">
            <v>Dứt điểm</v>
          </cell>
          <cell r="AA118">
            <v>-2</v>
          </cell>
        </row>
        <row r="119">
          <cell r="C119">
            <v>1</v>
          </cell>
          <cell r="M119">
            <v>5000</v>
          </cell>
          <cell r="U119" t="str">
            <v>Chuyển tiếp</v>
          </cell>
          <cell r="V119" t="str">
            <v>Dứt điểm</v>
          </cell>
          <cell r="AA119">
            <v>0</v>
          </cell>
        </row>
        <row r="120">
          <cell r="C120">
            <v>1</v>
          </cell>
          <cell r="M120">
            <v>5000</v>
          </cell>
          <cell r="U120" t="str">
            <v>Chuyển tiếp</v>
          </cell>
          <cell r="V120" t="str">
            <v>Dứt điểm</v>
          </cell>
          <cell r="AA120">
            <v>0</v>
          </cell>
        </row>
        <row r="121">
          <cell r="C121">
            <v>1</v>
          </cell>
          <cell r="M121">
            <v>8500</v>
          </cell>
          <cell r="U121" t="str">
            <v>Chuyển tiếp</v>
          </cell>
          <cell r="V121" t="str">
            <v>Dứt điểm</v>
          </cell>
          <cell r="AA121">
            <v>-1</v>
          </cell>
        </row>
        <row r="122">
          <cell r="C122">
            <v>1</v>
          </cell>
          <cell r="M122">
            <v>1310</v>
          </cell>
          <cell r="U122" t="str">
            <v>Chuyển tiếp</v>
          </cell>
          <cell r="V122" t="str">
            <v>Dứt điểm</v>
          </cell>
          <cell r="AA122">
            <v>2</v>
          </cell>
        </row>
        <row r="123">
          <cell r="C123">
            <v>11</v>
          </cell>
          <cell r="M123">
            <v>153000</v>
          </cell>
        </row>
        <row r="124">
          <cell r="C124">
            <v>1</v>
          </cell>
          <cell r="M124">
            <v>15000</v>
          </cell>
          <cell r="U124" t="str">
            <v>Chuyển tiếp</v>
          </cell>
          <cell r="V124" t="str">
            <v>Chuyển tiếp</v>
          </cell>
          <cell r="AA124">
            <v>-1</v>
          </cell>
        </row>
        <row r="125">
          <cell r="C125">
            <v>1</v>
          </cell>
          <cell r="M125">
            <v>13000</v>
          </cell>
          <cell r="U125" t="str">
            <v>Chuyển tiếp</v>
          </cell>
          <cell r="V125" t="str">
            <v>Chuyển tiếp</v>
          </cell>
          <cell r="AA125">
            <v>0</v>
          </cell>
        </row>
        <row r="126">
          <cell r="C126">
            <v>1</v>
          </cell>
          <cell r="M126">
            <v>2000</v>
          </cell>
          <cell r="U126" t="str">
            <v>Chuyển tiếp</v>
          </cell>
          <cell r="V126" t="str">
            <v>Chuyển tiếp</v>
          </cell>
          <cell r="AA126">
            <v>1</v>
          </cell>
        </row>
        <row r="127">
          <cell r="C127">
            <v>1</v>
          </cell>
          <cell r="M127">
            <v>5000</v>
          </cell>
          <cell r="U127" t="str">
            <v>Chuyển tiếp</v>
          </cell>
          <cell r="V127" t="str">
            <v>Chuyển tiếp</v>
          </cell>
          <cell r="AA127">
            <v>0</v>
          </cell>
        </row>
        <row r="128">
          <cell r="C128">
            <v>1</v>
          </cell>
          <cell r="M128">
            <v>28000</v>
          </cell>
          <cell r="U128" t="str">
            <v>Chuyển tiếp</v>
          </cell>
          <cell r="V128" t="str">
            <v>Chuyển tiếp</v>
          </cell>
        </row>
        <row r="129">
          <cell r="C129">
            <v>1</v>
          </cell>
          <cell r="M129">
            <v>10000</v>
          </cell>
          <cell r="U129" t="str">
            <v>Chuyển tiếp</v>
          </cell>
          <cell r="V129" t="str">
            <v>Chuyển tiếp</v>
          </cell>
          <cell r="AA129" t="str">
            <v>x</v>
          </cell>
        </row>
        <row r="130">
          <cell r="C130">
            <v>1</v>
          </cell>
          <cell r="M130">
            <v>22000</v>
          </cell>
          <cell r="U130" t="str">
            <v>Chuyển tiếp</v>
          </cell>
          <cell r="V130" t="str">
            <v>Chuyển tiếp</v>
          </cell>
          <cell r="AA130">
            <v>0</v>
          </cell>
        </row>
        <row r="131">
          <cell r="C131">
            <v>1</v>
          </cell>
          <cell r="M131">
            <v>15000</v>
          </cell>
          <cell r="U131" t="str">
            <v>Chuyển tiếp</v>
          </cell>
          <cell r="V131" t="str">
            <v>Chuyển tiếp</v>
          </cell>
          <cell r="AA131">
            <v>0</v>
          </cell>
        </row>
        <row r="132">
          <cell r="C132">
            <v>1</v>
          </cell>
          <cell r="M132">
            <v>18000</v>
          </cell>
          <cell r="U132" t="str">
            <v>Chuyển tiếp</v>
          </cell>
          <cell r="V132" t="str">
            <v>Chuyển tiếp</v>
          </cell>
          <cell r="AA132">
            <v>1</v>
          </cell>
        </row>
        <row r="133">
          <cell r="C133">
            <v>1</v>
          </cell>
          <cell r="M133">
            <v>12000</v>
          </cell>
          <cell r="U133" t="str">
            <v>Chuyển tiếp</v>
          </cell>
          <cell r="V133" t="str">
            <v>Chuyển tiếp</v>
          </cell>
          <cell r="AA133">
            <v>0</v>
          </cell>
        </row>
        <row r="134">
          <cell r="C134">
            <v>1</v>
          </cell>
          <cell r="M134">
            <v>13000</v>
          </cell>
          <cell r="U134" t="str">
            <v>Chuyển tiếp</v>
          </cell>
          <cell r="V134" t="str">
            <v>Chuyển tiếp</v>
          </cell>
          <cell r="AA134">
            <v>1</v>
          </cell>
        </row>
        <row r="135">
          <cell r="C135">
            <v>2</v>
          </cell>
          <cell r="M135">
            <v>10000</v>
          </cell>
        </row>
        <row r="136">
          <cell r="C136">
            <v>1</v>
          </cell>
          <cell r="M136">
            <v>5000</v>
          </cell>
          <cell r="U136" t="str">
            <v>Chuyển tiếp</v>
          </cell>
          <cell r="V136" t="str">
            <v>Chuyển tiếp</v>
          </cell>
          <cell r="AA136">
            <v>0</v>
          </cell>
        </row>
        <row r="137">
          <cell r="C137">
            <v>1</v>
          </cell>
          <cell r="M137">
            <v>5000</v>
          </cell>
          <cell r="U137" t="str">
            <v>Chuyển tiếp</v>
          </cell>
          <cell r="V137" t="str">
            <v>Chuyển tiếp</v>
          </cell>
          <cell r="AA137">
            <v>0</v>
          </cell>
        </row>
        <row r="138">
          <cell r="C138">
            <v>4</v>
          </cell>
          <cell r="M138">
            <v>31600</v>
          </cell>
        </row>
        <row r="139">
          <cell r="C139">
            <v>1</v>
          </cell>
          <cell r="M139">
            <v>10000</v>
          </cell>
          <cell r="U139" t="str">
            <v>Chuyển tiếp</v>
          </cell>
          <cell r="V139" t="str">
            <v>Chuyển tiếp</v>
          </cell>
          <cell r="AA139" t="str">
            <v>x</v>
          </cell>
        </row>
        <row r="140">
          <cell r="C140">
            <v>1</v>
          </cell>
          <cell r="M140">
            <v>2600</v>
          </cell>
          <cell r="U140" t="str">
            <v>Chuyển tiếp</v>
          </cell>
          <cell r="V140" t="str">
            <v>Chuyển tiếp</v>
          </cell>
        </row>
        <row r="141">
          <cell r="C141">
            <v>1</v>
          </cell>
          <cell r="M141">
            <v>8000</v>
          </cell>
          <cell r="U141" t="str">
            <v>Chuyển tiếp</v>
          </cell>
          <cell r="V141" t="str">
            <v>Chuyển tiếp</v>
          </cell>
          <cell r="AA141" t="str">
            <v>x</v>
          </cell>
        </row>
        <row r="142">
          <cell r="C142">
            <v>1</v>
          </cell>
          <cell r="M142">
            <v>11000</v>
          </cell>
          <cell r="U142" t="str">
            <v>Chuyển tiếp</v>
          </cell>
          <cell r="V142" t="str">
            <v>Chuyển tiếp</v>
          </cell>
        </row>
        <row r="143">
          <cell r="M143">
            <v>20000</v>
          </cell>
          <cell r="U143" t="str">
            <v>Chuyển tiếp</v>
          </cell>
          <cell r="V143" t="str">
            <v>Khác</v>
          </cell>
        </row>
        <row r="144">
          <cell r="C144">
            <v>13</v>
          </cell>
          <cell r="M144">
            <v>51120</v>
          </cell>
        </row>
        <row r="145">
          <cell r="C145">
            <v>1</v>
          </cell>
          <cell r="M145">
            <v>3000</v>
          </cell>
          <cell r="U145" t="str">
            <v>KC mới</v>
          </cell>
          <cell r="V145" t="str">
            <v>KC mới</v>
          </cell>
        </row>
        <row r="146">
          <cell r="C146">
            <v>1</v>
          </cell>
          <cell r="M146">
            <v>5588</v>
          </cell>
          <cell r="U146" t="str">
            <v>KC mới</v>
          </cell>
          <cell r="V146" t="str">
            <v>KC mới</v>
          </cell>
        </row>
        <row r="147">
          <cell r="C147">
            <v>1</v>
          </cell>
          <cell r="M147">
            <v>3500</v>
          </cell>
          <cell r="U147" t="str">
            <v>KC mới</v>
          </cell>
          <cell r="V147" t="str">
            <v>KC mới</v>
          </cell>
        </row>
        <row r="148">
          <cell r="C148">
            <v>1</v>
          </cell>
          <cell r="M148">
            <v>11000</v>
          </cell>
          <cell r="U148" t="str">
            <v>KC mới</v>
          </cell>
          <cell r="V148" t="str">
            <v>KC mới</v>
          </cell>
        </row>
        <row r="149">
          <cell r="C149">
            <v>1</v>
          </cell>
          <cell r="M149">
            <v>3500</v>
          </cell>
          <cell r="U149" t="str">
            <v>KC mới</v>
          </cell>
          <cell r="V149" t="str">
            <v>KC mới</v>
          </cell>
        </row>
        <row r="150">
          <cell r="C150">
            <v>1</v>
          </cell>
          <cell r="M150">
            <v>2500</v>
          </cell>
          <cell r="U150" t="str">
            <v>KC mới</v>
          </cell>
          <cell r="V150" t="str">
            <v>KC mới</v>
          </cell>
        </row>
        <row r="151">
          <cell r="C151">
            <v>1</v>
          </cell>
          <cell r="M151">
            <v>3500</v>
          </cell>
          <cell r="U151" t="str">
            <v>KC mới</v>
          </cell>
          <cell r="V151" t="str">
            <v>KC mới</v>
          </cell>
        </row>
        <row r="152">
          <cell r="C152">
            <v>1</v>
          </cell>
          <cell r="M152">
            <v>984</v>
          </cell>
          <cell r="U152" t="str">
            <v>KC mới</v>
          </cell>
          <cell r="V152" t="str">
            <v>KC mới</v>
          </cell>
        </row>
        <row r="153">
          <cell r="C153">
            <v>1</v>
          </cell>
          <cell r="M153">
            <v>4200</v>
          </cell>
          <cell r="U153" t="str">
            <v>KC mới</v>
          </cell>
          <cell r="V153" t="str">
            <v>KC mới</v>
          </cell>
        </row>
        <row r="154">
          <cell r="C154">
            <v>1</v>
          </cell>
          <cell r="M154">
            <v>1548</v>
          </cell>
          <cell r="U154" t="str">
            <v>KC mới</v>
          </cell>
          <cell r="V154" t="str">
            <v>KC mới</v>
          </cell>
        </row>
        <row r="155">
          <cell r="C155">
            <v>1</v>
          </cell>
          <cell r="M155">
            <v>3500</v>
          </cell>
          <cell r="U155" t="str">
            <v>KC mới</v>
          </cell>
          <cell r="V155" t="str">
            <v>KC mới</v>
          </cell>
        </row>
        <row r="156">
          <cell r="C156">
            <v>1</v>
          </cell>
          <cell r="M156">
            <v>1500</v>
          </cell>
          <cell r="U156" t="str">
            <v>KC mới</v>
          </cell>
          <cell r="V156" t="str">
            <v>KC mới</v>
          </cell>
        </row>
        <row r="157">
          <cell r="C157">
            <v>1</v>
          </cell>
          <cell r="M157">
            <v>6800</v>
          </cell>
          <cell r="U157" t="str">
            <v>KC mới</v>
          </cell>
          <cell r="V157" t="str">
            <v>KC mới</v>
          </cell>
        </row>
        <row r="158">
          <cell r="M158">
            <v>1418</v>
          </cell>
          <cell r="U158" t="str">
            <v>CBĐT</v>
          </cell>
          <cell r="V158" t="str">
            <v>CBĐT</v>
          </cell>
        </row>
        <row r="159">
          <cell r="C159">
            <v>55</v>
          </cell>
          <cell r="M159">
            <v>430000</v>
          </cell>
        </row>
        <row r="160">
          <cell r="C160">
            <v>34</v>
          </cell>
          <cell r="M160">
            <v>129759</v>
          </cell>
        </row>
        <row r="161">
          <cell r="C161">
            <v>1</v>
          </cell>
          <cell r="M161">
            <v>12000</v>
          </cell>
          <cell r="U161" t="str">
            <v>Chuyển tiếp</v>
          </cell>
          <cell r="V161" t="str">
            <v>Dứt điểm</v>
          </cell>
          <cell r="AA161">
            <v>0</v>
          </cell>
        </row>
        <row r="162">
          <cell r="C162">
            <v>1</v>
          </cell>
          <cell r="M162">
            <v>12000</v>
          </cell>
          <cell r="U162" t="str">
            <v>Chuyển tiếp</v>
          </cell>
          <cell r="V162" t="str">
            <v>Dứt điểm</v>
          </cell>
          <cell r="AA162">
            <v>0</v>
          </cell>
        </row>
        <row r="163">
          <cell r="C163">
            <v>1</v>
          </cell>
          <cell r="M163">
            <v>2000</v>
          </cell>
          <cell r="U163" t="str">
            <v>Chuyển tiếp</v>
          </cell>
          <cell r="V163" t="str">
            <v>Dứt điểm</v>
          </cell>
          <cell r="AA163">
            <v>0</v>
          </cell>
        </row>
        <row r="164">
          <cell r="C164">
            <v>1</v>
          </cell>
          <cell r="M164">
            <v>2300</v>
          </cell>
          <cell r="U164" t="str">
            <v>Chuyển tiếp</v>
          </cell>
          <cell r="V164" t="str">
            <v>Dứt điểm</v>
          </cell>
          <cell r="AA164">
            <v>1</v>
          </cell>
        </row>
        <row r="165">
          <cell r="C165">
            <v>1</v>
          </cell>
          <cell r="M165">
            <v>8000</v>
          </cell>
          <cell r="U165" t="str">
            <v>Chuyển tiếp</v>
          </cell>
          <cell r="V165" t="str">
            <v>Dứt điểm</v>
          </cell>
          <cell r="AA165">
            <v>1</v>
          </cell>
        </row>
        <row r="166">
          <cell r="C166">
            <v>1</v>
          </cell>
          <cell r="M166">
            <v>3000</v>
          </cell>
          <cell r="U166" t="str">
            <v>Chuyển tiếp</v>
          </cell>
          <cell r="V166" t="str">
            <v>Dứt điểm</v>
          </cell>
          <cell r="AA166">
            <v>1</v>
          </cell>
        </row>
        <row r="167">
          <cell r="C167">
            <v>1</v>
          </cell>
          <cell r="M167">
            <v>972</v>
          </cell>
          <cell r="U167" t="str">
            <v>Chuyển tiếp</v>
          </cell>
          <cell r="V167" t="str">
            <v>Dứt điểm</v>
          </cell>
          <cell r="AA167">
            <v>-2</v>
          </cell>
        </row>
        <row r="168">
          <cell r="C168">
            <v>1</v>
          </cell>
          <cell r="M168">
            <v>4227</v>
          </cell>
          <cell r="U168" t="str">
            <v>Chuyển tiếp</v>
          </cell>
          <cell r="V168" t="str">
            <v>Dứt điểm</v>
          </cell>
          <cell r="AA168">
            <v>0</v>
          </cell>
        </row>
        <row r="169">
          <cell r="C169">
            <v>1</v>
          </cell>
          <cell r="M169">
            <v>6000</v>
          </cell>
          <cell r="U169" t="str">
            <v>Chuyển tiếp</v>
          </cell>
          <cell r="V169" t="str">
            <v>Dứt điểm</v>
          </cell>
          <cell r="AA169">
            <v>0</v>
          </cell>
        </row>
        <row r="170">
          <cell r="C170">
            <v>1</v>
          </cell>
          <cell r="M170">
            <v>6500</v>
          </cell>
          <cell r="U170" t="str">
            <v>Chuyển tiếp</v>
          </cell>
          <cell r="V170" t="str">
            <v>Dứt điểm</v>
          </cell>
          <cell r="AA170">
            <v>0</v>
          </cell>
        </row>
        <row r="171">
          <cell r="C171">
            <v>1</v>
          </cell>
          <cell r="M171">
            <v>5500</v>
          </cell>
          <cell r="U171" t="str">
            <v>Chuyển tiếp</v>
          </cell>
          <cell r="V171" t="str">
            <v>Dứt điểm</v>
          </cell>
          <cell r="AA171">
            <v>1</v>
          </cell>
        </row>
        <row r="172">
          <cell r="C172">
            <v>1</v>
          </cell>
          <cell r="M172">
            <v>5000</v>
          </cell>
          <cell r="U172" t="str">
            <v>Chuyển tiếp</v>
          </cell>
          <cell r="V172" t="str">
            <v>Dứt điểm</v>
          </cell>
          <cell r="AA172">
            <v>2</v>
          </cell>
        </row>
        <row r="173">
          <cell r="C173">
            <v>1</v>
          </cell>
          <cell r="M173">
            <v>1700</v>
          </cell>
          <cell r="U173" t="str">
            <v>Chuyển tiếp</v>
          </cell>
          <cell r="V173" t="str">
            <v>Dứt điểm</v>
          </cell>
          <cell r="AA173">
            <v>2</v>
          </cell>
        </row>
        <row r="174">
          <cell r="C174">
            <v>1</v>
          </cell>
          <cell r="M174">
            <v>7000</v>
          </cell>
          <cell r="U174" t="str">
            <v>Chuyển tiếp</v>
          </cell>
          <cell r="V174" t="str">
            <v>Dứt điểm</v>
          </cell>
          <cell r="AA174">
            <v>1</v>
          </cell>
        </row>
        <row r="175">
          <cell r="C175">
            <v>1</v>
          </cell>
          <cell r="M175">
            <v>3500</v>
          </cell>
          <cell r="U175" t="str">
            <v>Chuyển tiếp</v>
          </cell>
          <cell r="V175" t="str">
            <v>Dứt điểm</v>
          </cell>
          <cell r="AA175">
            <v>0</v>
          </cell>
        </row>
        <row r="176">
          <cell r="C176">
            <v>1</v>
          </cell>
          <cell r="M176">
            <v>10500</v>
          </cell>
          <cell r="U176" t="str">
            <v>Chuyển tiếp</v>
          </cell>
          <cell r="V176" t="str">
            <v>Dứt điểm</v>
          </cell>
          <cell r="AA176">
            <v>1</v>
          </cell>
        </row>
        <row r="177">
          <cell r="C177">
            <v>1</v>
          </cell>
          <cell r="M177">
            <v>2200</v>
          </cell>
          <cell r="U177" t="str">
            <v>Chuyển tiếp</v>
          </cell>
          <cell r="V177" t="str">
            <v>Dứt điểm</v>
          </cell>
          <cell r="AA177">
            <v>2</v>
          </cell>
        </row>
        <row r="178">
          <cell r="C178">
            <v>1</v>
          </cell>
          <cell r="M178">
            <v>2200</v>
          </cell>
          <cell r="U178" t="str">
            <v>Chuyển tiếp</v>
          </cell>
          <cell r="V178" t="str">
            <v>Dứt điểm</v>
          </cell>
          <cell r="AA178">
            <v>2</v>
          </cell>
        </row>
        <row r="179">
          <cell r="C179">
            <v>1</v>
          </cell>
          <cell r="M179">
            <v>2000</v>
          </cell>
          <cell r="U179" t="str">
            <v>Chuyển tiếp</v>
          </cell>
          <cell r="V179" t="str">
            <v>Dứt điểm</v>
          </cell>
          <cell r="AA179">
            <v>2</v>
          </cell>
        </row>
        <row r="180">
          <cell r="C180">
            <v>1</v>
          </cell>
          <cell r="M180">
            <v>2200</v>
          </cell>
          <cell r="U180" t="str">
            <v>Chuyển tiếp</v>
          </cell>
          <cell r="V180" t="str">
            <v>Dứt điểm</v>
          </cell>
          <cell r="AA180">
            <v>2</v>
          </cell>
        </row>
        <row r="181">
          <cell r="C181">
            <v>1</v>
          </cell>
          <cell r="M181">
            <v>2000</v>
          </cell>
          <cell r="U181" t="str">
            <v>Chuyển tiếp</v>
          </cell>
          <cell r="V181" t="str">
            <v>Dứt điểm</v>
          </cell>
          <cell r="AA181">
            <v>2</v>
          </cell>
        </row>
        <row r="182">
          <cell r="C182">
            <v>1</v>
          </cell>
          <cell r="M182">
            <v>1700</v>
          </cell>
          <cell r="U182" t="str">
            <v>Chuyển tiếp</v>
          </cell>
          <cell r="V182" t="str">
            <v>Dứt điểm</v>
          </cell>
          <cell r="AA182">
            <v>2</v>
          </cell>
        </row>
        <row r="183">
          <cell r="C183">
            <v>1</v>
          </cell>
          <cell r="M183">
            <v>2000</v>
          </cell>
          <cell r="U183" t="str">
            <v>Chuyển tiếp</v>
          </cell>
          <cell r="V183" t="str">
            <v>Dứt điểm</v>
          </cell>
          <cell r="AA183">
            <v>2</v>
          </cell>
        </row>
        <row r="184">
          <cell r="C184">
            <v>1</v>
          </cell>
          <cell r="M184">
            <v>2190</v>
          </cell>
          <cell r="U184" t="str">
            <v>Chuyển tiếp</v>
          </cell>
          <cell r="V184" t="str">
            <v>Dứt điểm</v>
          </cell>
          <cell r="AA184">
            <v>2</v>
          </cell>
        </row>
        <row r="185">
          <cell r="C185">
            <v>1</v>
          </cell>
          <cell r="M185">
            <v>1900</v>
          </cell>
          <cell r="U185" t="str">
            <v>Chuyển tiếp</v>
          </cell>
          <cell r="V185" t="str">
            <v>Dứt điểm</v>
          </cell>
          <cell r="AA185">
            <v>2</v>
          </cell>
        </row>
        <row r="186">
          <cell r="C186">
            <v>1</v>
          </cell>
          <cell r="M186">
            <v>2100</v>
          </cell>
          <cell r="U186" t="str">
            <v>Chuyển tiếp</v>
          </cell>
          <cell r="V186" t="str">
            <v>Dứt điểm</v>
          </cell>
          <cell r="AA186">
            <v>2</v>
          </cell>
        </row>
        <row r="187">
          <cell r="C187">
            <v>1</v>
          </cell>
          <cell r="M187">
            <v>2200</v>
          </cell>
          <cell r="U187" t="str">
            <v>Chuyển tiếp</v>
          </cell>
          <cell r="V187" t="str">
            <v>Dứt điểm</v>
          </cell>
          <cell r="AA187">
            <v>2</v>
          </cell>
        </row>
        <row r="188">
          <cell r="C188">
            <v>1</v>
          </cell>
          <cell r="M188">
            <v>2170</v>
          </cell>
          <cell r="U188" t="str">
            <v>Chuyển tiếp</v>
          </cell>
          <cell r="V188" t="str">
            <v>Dứt điểm</v>
          </cell>
          <cell r="AA188">
            <v>2</v>
          </cell>
        </row>
        <row r="189">
          <cell r="C189">
            <v>1</v>
          </cell>
          <cell r="M189">
            <v>2200</v>
          </cell>
          <cell r="U189" t="str">
            <v>Chuyển tiếp</v>
          </cell>
          <cell r="V189" t="str">
            <v>Dứt điểm</v>
          </cell>
          <cell r="AA189">
            <v>2</v>
          </cell>
        </row>
        <row r="190">
          <cell r="C190">
            <v>1</v>
          </cell>
          <cell r="M190">
            <v>2200</v>
          </cell>
          <cell r="U190" t="str">
            <v>Chuyển tiếp</v>
          </cell>
          <cell r="V190" t="str">
            <v>Dứt điểm</v>
          </cell>
          <cell r="AA190">
            <v>2</v>
          </cell>
        </row>
        <row r="191">
          <cell r="C191">
            <v>1</v>
          </cell>
          <cell r="M191">
            <v>2200</v>
          </cell>
          <cell r="U191" t="str">
            <v>Chuyển tiếp</v>
          </cell>
          <cell r="V191" t="str">
            <v>Dứt điểm</v>
          </cell>
          <cell r="AA191">
            <v>2</v>
          </cell>
        </row>
        <row r="192">
          <cell r="C192">
            <v>1</v>
          </cell>
          <cell r="M192">
            <v>2000</v>
          </cell>
          <cell r="U192" t="str">
            <v>Chuyển tiếp</v>
          </cell>
          <cell r="V192" t="str">
            <v>Dứt điểm</v>
          </cell>
          <cell r="AA192">
            <v>2</v>
          </cell>
        </row>
        <row r="193">
          <cell r="C193">
            <v>1</v>
          </cell>
          <cell r="M193">
            <v>1600</v>
          </cell>
          <cell r="U193" t="str">
            <v>Chuyển tiếp</v>
          </cell>
          <cell r="V193" t="str">
            <v>Dứt điểm</v>
          </cell>
          <cell r="AA193">
            <v>2</v>
          </cell>
        </row>
        <row r="194">
          <cell r="C194">
            <v>1</v>
          </cell>
          <cell r="M194">
            <v>4500</v>
          </cell>
          <cell r="U194" t="str">
            <v>Chuyển tiếp</v>
          </cell>
          <cell r="V194" t="str">
            <v>Dứt điểm</v>
          </cell>
          <cell r="AA194">
            <v>2</v>
          </cell>
        </row>
        <row r="195">
          <cell r="C195">
            <v>11</v>
          </cell>
          <cell r="M195">
            <v>115800</v>
          </cell>
        </row>
        <row r="196">
          <cell r="C196">
            <v>1</v>
          </cell>
          <cell r="M196">
            <v>30000</v>
          </cell>
          <cell r="U196" t="str">
            <v>Chuyển tiếp</v>
          </cell>
          <cell r="V196" t="str">
            <v>Chuyển tiếp</v>
          </cell>
          <cell r="AA196">
            <v>0</v>
          </cell>
        </row>
        <row r="197">
          <cell r="C197">
            <v>1</v>
          </cell>
          <cell r="M197">
            <v>8000</v>
          </cell>
          <cell r="U197" t="str">
            <v>Chuyển tiếp</v>
          </cell>
          <cell r="V197" t="str">
            <v>Chuyển tiếp</v>
          </cell>
          <cell r="AA197">
            <v>1</v>
          </cell>
        </row>
        <row r="198">
          <cell r="C198">
            <v>1</v>
          </cell>
          <cell r="M198">
            <v>3000</v>
          </cell>
          <cell r="U198" t="str">
            <v>Chuyển tiếp</v>
          </cell>
          <cell r="V198" t="str">
            <v>Chuyển tiếp</v>
          </cell>
          <cell r="AA198">
            <v>2</v>
          </cell>
        </row>
        <row r="199">
          <cell r="C199">
            <v>1</v>
          </cell>
          <cell r="M199">
            <v>8000</v>
          </cell>
          <cell r="U199" t="str">
            <v>Chuyển tiếp</v>
          </cell>
          <cell r="V199" t="str">
            <v>Chuyển tiếp</v>
          </cell>
          <cell r="AA199">
            <v>-2</v>
          </cell>
        </row>
        <row r="200">
          <cell r="C200">
            <v>1</v>
          </cell>
          <cell r="M200">
            <v>10000</v>
          </cell>
          <cell r="U200" t="str">
            <v>Chuyển tiếp</v>
          </cell>
          <cell r="V200" t="str">
            <v>Chuyển tiếp</v>
          </cell>
          <cell r="AA200">
            <v>0</v>
          </cell>
        </row>
        <row r="201">
          <cell r="C201">
            <v>1</v>
          </cell>
          <cell r="M201">
            <v>8000</v>
          </cell>
          <cell r="U201" t="str">
            <v>Chuyển tiếp</v>
          </cell>
          <cell r="V201" t="str">
            <v>Chuyển tiếp</v>
          </cell>
          <cell r="AA201">
            <v>-1</v>
          </cell>
        </row>
        <row r="202">
          <cell r="C202">
            <v>1</v>
          </cell>
          <cell r="M202">
            <v>4000</v>
          </cell>
          <cell r="U202" t="str">
            <v>Chuyển tiếp</v>
          </cell>
          <cell r="V202" t="str">
            <v>Chuyển tiếp</v>
          </cell>
          <cell r="AA202">
            <v>2</v>
          </cell>
        </row>
        <row r="203">
          <cell r="C203">
            <v>1</v>
          </cell>
          <cell r="M203">
            <v>5000</v>
          </cell>
          <cell r="U203" t="str">
            <v>Chuyển tiếp</v>
          </cell>
          <cell r="V203" t="str">
            <v>Chuyển tiếp</v>
          </cell>
          <cell r="AA203">
            <v>2</v>
          </cell>
        </row>
        <row r="204">
          <cell r="C204">
            <v>1</v>
          </cell>
          <cell r="M204">
            <v>20000</v>
          </cell>
          <cell r="U204" t="str">
            <v>Chuyển tiếp</v>
          </cell>
          <cell r="V204" t="str">
            <v>Chuyển tiếp</v>
          </cell>
          <cell r="AA204">
            <v>3</v>
          </cell>
        </row>
        <row r="205">
          <cell r="C205">
            <v>1</v>
          </cell>
          <cell r="M205">
            <v>6500</v>
          </cell>
          <cell r="U205" t="str">
            <v>Chuyển tiếp</v>
          </cell>
          <cell r="V205" t="str">
            <v>Chuyển tiếp</v>
          </cell>
          <cell r="AA205">
            <v>2</v>
          </cell>
        </row>
        <row r="206">
          <cell r="C206">
            <v>1</v>
          </cell>
          <cell r="M206">
            <v>13300</v>
          </cell>
          <cell r="U206" t="str">
            <v>Chuyển tiếp</v>
          </cell>
          <cell r="V206" t="str">
            <v>Chuyển tiếp</v>
          </cell>
          <cell r="AA206">
            <v>3</v>
          </cell>
        </row>
        <row r="207">
          <cell r="C207">
            <v>1</v>
          </cell>
          <cell r="M207">
            <v>1089</v>
          </cell>
        </row>
        <row r="208">
          <cell r="C208">
            <v>1</v>
          </cell>
          <cell r="M208">
            <v>1089</v>
          </cell>
          <cell r="U208" t="str">
            <v>Chuyển tiếp</v>
          </cell>
          <cell r="V208" t="str">
            <v>Chuyển tiếp</v>
          </cell>
          <cell r="AA208">
            <v>1</v>
          </cell>
        </row>
        <row r="209">
          <cell r="C209">
            <v>2</v>
          </cell>
          <cell r="M209">
            <v>7000</v>
          </cell>
        </row>
        <row r="210">
          <cell r="C210">
            <v>1</v>
          </cell>
          <cell r="M210">
            <v>2000</v>
          </cell>
          <cell r="U210" t="str">
            <v>Chuyển tiếp</v>
          </cell>
          <cell r="V210" t="str">
            <v>Chuyển tiếp</v>
          </cell>
        </row>
        <row r="211">
          <cell r="C211">
            <v>1</v>
          </cell>
          <cell r="M211">
            <v>5000</v>
          </cell>
          <cell r="U211" t="str">
            <v>Chuyển tiếp</v>
          </cell>
          <cell r="V211" t="str">
            <v>Chuyển tiếp</v>
          </cell>
        </row>
        <row r="212">
          <cell r="C212">
            <v>1</v>
          </cell>
          <cell r="M212">
            <v>9008</v>
          </cell>
        </row>
        <row r="213">
          <cell r="C213">
            <v>1</v>
          </cell>
          <cell r="M213">
            <v>9008</v>
          </cell>
          <cell r="U213" t="str">
            <v>Chuyển tiếp</v>
          </cell>
          <cell r="V213" t="str">
            <v>Chuyển tiếp</v>
          </cell>
          <cell r="AA213">
            <v>-2</v>
          </cell>
        </row>
        <row r="214">
          <cell r="M214">
            <v>15000</v>
          </cell>
          <cell r="U214" t="str">
            <v>Chuyển tiếp</v>
          </cell>
          <cell r="V214" t="str">
            <v>Khác</v>
          </cell>
        </row>
        <row r="215">
          <cell r="M215">
            <v>128500</v>
          </cell>
          <cell r="U215" t="str">
            <v>Chuyển tiếp</v>
          </cell>
          <cell r="V215" t="str">
            <v>Khác</v>
          </cell>
        </row>
        <row r="216">
          <cell r="C216">
            <v>6</v>
          </cell>
          <cell r="M216">
            <v>20600</v>
          </cell>
        </row>
        <row r="217">
          <cell r="C217">
            <v>1</v>
          </cell>
          <cell r="M217">
            <v>2000</v>
          </cell>
          <cell r="U217" t="str">
            <v>KC mới</v>
          </cell>
          <cell r="V217" t="str">
            <v>KC mới</v>
          </cell>
        </row>
        <row r="218">
          <cell r="C218">
            <v>1</v>
          </cell>
          <cell r="M218">
            <v>1500</v>
          </cell>
          <cell r="U218" t="str">
            <v>KC mới</v>
          </cell>
          <cell r="V218" t="str">
            <v>KC mới</v>
          </cell>
        </row>
        <row r="219">
          <cell r="C219">
            <v>1</v>
          </cell>
          <cell r="M219">
            <v>10000</v>
          </cell>
          <cell r="U219" t="str">
            <v>KC mới</v>
          </cell>
          <cell r="V219" t="str">
            <v>KC mới</v>
          </cell>
        </row>
        <row r="220">
          <cell r="C220">
            <v>1</v>
          </cell>
          <cell r="M220">
            <v>2800</v>
          </cell>
          <cell r="U220" t="str">
            <v>KC mới</v>
          </cell>
          <cell r="V220" t="str">
            <v>KC mới</v>
          </cell>
        </row>
        <row r="221">
          <cell r="C221">
            <v>1</v>
          </cell>
          <cell r="M221">
            <v>1300</v>
          </cell>
          <cell r="U221" t="str">
            <v>KC mới</v>
          </cell>
          <cell r="V221" t="str">
            <v>KC mới</v>
          </cell>
        </row>
        <row r="222">
          <cell r="C222">
            <v>1</v>
          </cell>
          <cell r="M222">
            <v>3000</v>
          </cell>
          <cell r="U222" t="str">
            <v>KC mới</v>
          </cell>
          <cell r="V222" t="str">
            <v>KC mới</v>
          </cell>
        </row>
        <row r="223">
          <cell r="M223">
            <v>3244</v>
          </cell>
          <cell r="U223" t="str">
            <v>CBĐT</v>
          </cell>
          <cell r="V223" t="str">
            <v>CBĐT</v>
          </cell>
        </row>
        <row r="224">
          <cell r="C224">
            <v>12</v>
          </cell>
          <cell r="M224">
            <v>90000</v>
          </cell>
        </row>
        <row r="225">
          <cell r="C225">
            <v>2</v>
          </cell>
          <cell r="M225">
            <v>5600</v>
          </cell>
        </row>
        <row r="226">
          <cell r="C226">
            <v>1</v>
          </cell>
          <cell r="M226">
            <v>1600</v>
          </cell>
          <cell r="U226" t="str">
            <v>Chuyển tiếp</v>
          </cell>
          <cell r="V226" t="str">
            <v>Dứt điểm</v>
          </cell>
        </row>
        <row r="227">
          <cell r="C227">
            <v>1</v>
          </cell>
          <cell r="M227">
            <v>4000</v>
          </cell>
          <cell r="U227" t="str">
            <v>Chuyển tiếp</v>
          </cell>
          <cell r="V227" t="str">
            <v>Dứt điểm</v>
          </cell>
        </row>
        <row r="228">
          <cell r="C228">
            <v>1</v>
          </cell>
          <cell r="M228">
            <v>8000</v>
          </cell>
        </row>
        <row r="229">
          <cell r="C229">
            <v>1</v>
          </cell>
          <cell r="M229">
            <v>8000</v>
          </cell>
          <cell r="U229" t="str">
            <v>Chuyển tiếp</v>
          </cell>
          <cell r="V229" t="str">
            <v>Chuyển tiếp</v>
          </cell>
          <cell r="AA229">
            <v>0</v>
          </cell>
        </row>
        <row r="230">
          <cell r="M230">
            <v>50000</v>
          </cell>
          <cell r="U230" t="str">
            <v>Chuyển tiếp</v>
          </cell>
          <cell r="V230" t="str">
            <v>khác</v>
          </cell>
        </row>
        <row r="231">
          <cell r="C231">
            <v>9</v>
          </cell>
          <cell r="M231">
            <v>26400</v>
          </cell>
        </row>
        <row r="232">
          <cell r="C232">
            <v>1</v>
          </cell>
          <cell r="M232">
            <v>3900</v>
          </cell>
          <cell r="U232" t="str">
            <v>KC mới</v>
          </cell>
          <cell r="V232" t="str">
            <v>KC mới</v>
          </cell>
        </row>
        <row r="233">
          <cell r="C233">
            <v>1</v>
          </cell>
          <cell r="M233">
            <v>4000</v>
          </cell>
          <cell r="U233" t="str">
            <v>KC mới</v>
          </cell>
          <cell r="V233" t="str">
            <v>KC mới</v>
          </cell>
        </row>
        <row r="234">
          <cell r="C234">
            <v>1</v>
          </cell>
          <cell r="M234">
            <v>4000</v>
          </cell>
          <cell r="U234" t="str">
            <v>KC mới</v>
          </cell>
          <cell r="V234" t="str">
            <v>KC mới</v>
          </cell>
        </row>
        <row r="235">
          <cell r="C235">
            <v>1</v>
          </cell>
          <cell r="M235">
            <v>3000</v>
          </cell>
          <cell r="U235" t="str">
            <v>KC mới</v>
          </cell>
          <cell r="V235" t="str">
            <v>KC mới</v>
          </cell>
        </row>
        <row r="236">
          <cell r="C236">
            <v>1</v>
          </cell>
          <cell r="M236">
            <v>2000</v>
          </cell>
          <cell r="U236" t="str">
            <v>KC mới</v>
          </cell>
          <cell r="V236" t="str">
            <v>KC mới</v>
          </cell>
        </row>
        <row r="237">
          <cell r="C237">
            <v>1</v>
          </cell>
          <cell r="M237">
            <v>2000</v>
          </cell>
          <cell r="U237" t="str">
            <v>KC mới</v>
          </cell>
          <cell r="V237" t="str">
            <v>KC mới</v>
          </cell>
        </row>
        <row r="238">
          <cell r="C238">
            <v>1</v>
          </cell>
          <cell r="M238">
            <v>2000</v>
          </cell>
          <cell r="U238" t="str">
            <v>KC mới</v>
          </cell>
          <cell r="V238" t="str">
            <v>KC mới</v>
          </cell>
        </row>
        <row r="239">
          <cell r="C239">
            <v>1</v>
          </cell>
          <cell r="M239">
            <v>2500</v>
          </cell>
          <cell r="U239" t="str">
            <v>KC mới</v>
          </cell>
          <cell r="V239" t="str">
            <v>KC mới</v>
          </cell>
        </row>
        <row r="240">
          <cell r="C240">
            <v>1</v>
          </cell>
          <cell r="M240">
            <v>3000</v>
          </cell>
          <cell r="U240" t="str">
            <v>KC mới</v>
          </cell>
          <cell r="V240" t="str">
            <v>KC mới</v>
          </cell>
        </row>
      </sheetData>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vl"/>
      <sheetName val="dgct"/>
      <sheetName val="dtct"/>
      <sheetName val="Sheet10"/>
      <sheetName val="Sheet11"/>
      <sheetName val="Sheet12"/>
      <sheetName val="Sheet13"/>
      <sheetName val="Sheet14"/>
      <sheetName val="Sheet15"/>
      <sheetName val="Sheet16"/>
      <sheetName val="Sheet1"/>
      <sheetName val="Sheet2"/>
      <sheetName val="Sheet3"/>
      <sheetName val="Sheet4"/>
      <sheetName val="Sheet5"/>
      <sheetName val="Sheet6"/>
      <sheetName val="Sheet7"/>
      <sheetName val="Sheet8"/>
      <sheetName val="Sheet9"/>
      <sheetName val="XL4Poppy"/>
      <sheetName val="Dinh muc du toan"/>
      <sheetName val="Config"/>
      <sheetName val="AutoClose"/>
      <sheetName val="Lç khoan LK1"/>
      <sheetName val="NC"/>
      <sheetName val="M"/>
      <sheetName val="TSo"/>
      <sheetName val="PC"/>
      <sheetName val="Vua"/>
      <sheetName val="KL"/>
      <sheetName val="VC"/>
      <sheetName val="DGduong"/>
      <sheetName val="DT"/>
      <sheetName val="TH"/>
      <sheetName val="Thu"/>
      <sheetName val="XXXXXXXX"/>
      <sheetName val="TSCD DUNG CHUNG "/>
      <sheetName val="KHKHAUHAOTSCHUNG"/>
      <sheetName val="TSCDTOAN NHA MAY"/>
      <sheetName val="CPSXTOAN BO SP"/>
      <sheetName val="PBCPCHUNG CHO CAC DTUONG"/>
      <sheetName val="VLieu"/>
      <sheetName val="CT"/>
      <sheetName val="DToan"/>
      <sheetName val="Tong hop"/>
      <sheetName val="Cuoc V.chuyen"/>
      <sheetName val="TH An ca"/>
      <sheetName val="XN SL An ca"/>
      <sheetName val="Dang ky an ca"/>
      <sheetName val="Dang ky an ca T2"/>
      <sheetName val="XL4Test5"/>
      <sheetName val="total"/>
      <sheetName val="(viet)"/>
      <sheetName val="dictionary"/>
      <sheetName val="New(eng)"/>
      <sheetName val="RFI(eng)SW-sun"/>
      <sheetName val="RFI(eng)HVP-sun"/>
      <sheetName val="RFI(eng)SW"/>
      <sheetName val="RFI(eng)SW (2)"/>
      <sheetName val="RFI(eng)HVP"/>
      <sheetName val="RFI(eng)Lab."/>
      <sheetName val="RFI -add"/>
      <sheetName val="C47-456"/>
      <sheetName val="C46"/>
      <sheetName val="C47-PII"/>
      <sheetName val="vatlieu"/>
      <sheetName val="vattu"/>
      <sheetName val="CHITIET"/>
      <sheetName val="DONGIA"/>
      <sheetName val="DT02"/>
      <sheetName val="DTgoi1"/>
      <sheetName val="DTgoi2"/>
      <sheetName val="DTgoi3"/>
      <sheetName val="DTgoi4"/>
      <sheetName val="DTgoi5"/>
      <sheetName val="DTgoi6"/>
      <sheetName val="Tong hop goi thau"/>
      <sheetName val="DT-tn"/>
      <sheetName val="TH02"/>
      <sheetName val="THgoi1"/>
      <sheetName val="THgoi2"/>
      <sheetName val="THgoi3"/>
      <sheetName val="KLgoi11"/>
      <sheetName val="THgoi4"/>
      <sheetName val="THgoi5"/>
      <sheetName val="THgoi6"/>
      <sheetName val="chitiet02"/>
      <sheetName val="THKL1"/>
      <sheetName val="chitiet1"/>
      <sheetName val="TH-KL"/>
      <sheetName val="kl-chitiet"/>
      <sheetName val="1"/>
      <sheetName val="00000000"/>
      <sheetName val="DTduong"/>
      <sheetName val="Nhahat"/>
      <sheetName val="bg+th45"/>
      <sheetName val="4-5"/>
      <sheetName val="bg+th34"/>
      <sheetName val="3-4"/>
      <sheetName val="bg+th23"/>
      <sheetName val="2-3"/>
      <sheetName val="bg+th12"/>
      <sheetName val="1-2"/>
      <sheetName val="bg+th"/>
      <sheetName val="ptvl"/>
      <sheetName val="0-1"/>
      <sheetName val="DT-THL7"/>
      <sheetName val="T2"/>
      <sheetName val="T3"/>
      <sheetName val="T4"/>
      <sheetName val="T5"/>
      <sheetName val="THop"/>
      <sheetName val="THKD"/>
      <sheetName val="10000000"/>
      <sheetName val="20000000"/>
      <sheetName val="30000000"/>
      <sheetName val="40000000"/>
      <sheetName val="50000000"/>
      <sheetName val="60000000"/>
      <sheetName val="Thdien"/>
      <sheetName val="DTdien"/>
    </sheetNames>
    <sheetDataSet>
      <sheetData sheetId="0" refreshError="1">
        <row r="9">
          <cell r="N9">
            <v>118182</v>
          </cell>
        </row>
        <row r="16">
          <cell r="N16">
            <v>759</v>
          </cell>
        </row>
        <row r="17">
          <cell r="N17">
            <v>55000</v>
          </cell>
        </row>
        <row r="38">
          <cell r="N38">
            <v>4.5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Van chuyen"/>
      <sheetName val="THKP (2)"/>
      <sheetName val="THKP"/>
      <sheetName val="T.Bi"/>
      <sheetName val="Thiet ke"/>
      <sheetName val="CT"/>
      <sheetName val="K.luong"/>
      <sheetName val="TT L2"/>
      <sheetName val="TT L1"/>
      <sheetName val="Thue Ngoai"/>
      <sheetName val="KLHT"/>
      <sheetName val="KL XL2000"/>
      <sheetName val="KLXL2001"/>
      <sheetName val="THKP2001"/>
      <sheetName val="KLphanbo"/>
      <sheetName val="Chiet tinh"/>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DTHH"/>
      <sheetName val="Bang1"/>
      <sheetName val="TAI TRONG"/>
      <sheetName val="NOI LUC"/>
      <sheetName val="TINH DUYET THTT CHINH"/>
      <sheetName val="TDUYET THTT PHU"/>
      <sheetName val="TINH DAO DONG VA DO VONG"/>
      <sheetName val="TINH NEO"/>
      <sheetName val="KH 2003 (moi max)"/>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1"/>
      <sheetName val="Dong Dau"/>
      <sheetName val="Dong Dau (2)"/>
      <sheetName val="Sau dong"/>
      <sheetName val="Ma xa"/>
      <sheetName val="My dinh"/>
      <sheetName val="Tong cong"/>
      <sheetName val="VL"/>
      <sheetName val="CTXD"/>
      <sheetName val=".."/>
      <sheetName val="CTDN"/>
      <sheetName val="san vuon"/>
      <sheetName val="khu phu tro"/>
      <sheetName val="TH"/>
      <sheetName val="Phu luc"/>
      <sheetName val="Gia trÞ"/>
      <sheetName val="Chart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ongty"/>
      <sheetName val="VPPN"/>
      <sheetName val="XN74"/>
      <sheetName val="XN54"/>
      <sheetName val="XN33"/>
      <sheetName val="NK96"/>
      <sheetName val="XL4Test5"/>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Q1-02"/>
      <sheetName val="Q2-02"/>
      <sheetName val="Q3-02"/>
      <sheetName val="9"/>
      <sheetName val="10"/>
      <sheetName val="cong Q2"/>
      <sheetName val="T.U luong Q1"/>
      <sheetName val="T.U luong Q2"/>
      <sheetName val="T.U luong Q3"/>
      <sheetName val="KM"/>
      <sheetName val="KHOANMUC"/>
      <sheetName val="CPQL"/>
      <sheetName val="SANLUONG"/>
      <sheetName val="SSCP-SL"/>
      <sheetName val="CPSX"/>
      <sheetName val="KQKD"/>
      <sheetName val="CDSL (2)"/>
      <sheetName val="00000001"/>
      <sheetName val="00000002"/>
      <sheetName val="00000003"/>
      <sheetName val="000000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u luc HD"/>
      <sheetName val="Gia du thau"/>
      <sheetName val="PTDG"/>
      <sheetName val="Ca xe"/>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CT xa"/>
      <sheetName val="TLGC"/>
      <sheetName val="BL"/>
      <sheetName val="Thang 12"/>
      <sheetName val="Thang 1"/>
      <sheetName val="moi"/>
      <sheetName val="Thang 12 (2)"/>
      <sheetName val="Thang 01"/>
      <sheetName val="clvl"/>
      <sheetName val="Chenh lech"/>
      <sheetName val="Kinh phí"/>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tc"/>
      <sheetName val="DGXDCB"/>
      <sheetName val="DEM"/>
      <sheetName val="KHOILUONG"/>
      <sheetName val="DONGIA"/>
      <sheetName val="CPKSTK"/>
      <sheetName val="THIETBI"/>
      <sheetName val="TDT"/>
      <sheetName val="VC1"/>
      <sheetName val="VC2"/>
      <sheetName val="VC3"/>
      <sheetName val="VC4"/>
      <sheetName val="VC5"/>
      <sheetName val="BaoCao"/>
      <sheetName val="TT"/>
      <sheetName val="CO SO DU LIEU PTVL"/>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au 2(3)"/>
      <sheetName val="00000005"/>
      <sheetName val="00000006"/>
      <sheetName val="HTSD6LD"/>
      <sheetName val="HTSDDNN"/>
      <sheetName val="HTSDKT"/>
      <sheetName val="BD"/>
      <sheetName val="HTNT"/>
      <sheetName val="CHART"/>
      <sheetName val="HTDT"/>
      <sheetName val="HTSDD"/>
      <sheetName val="xl"/>
      <sheetName val="NN"/>
      <sheetName val="Tralaivay"/>
      <sheetName val="TBTN"/>
      <sheetName val="CPTV"/>
      <sheetName val="PCCHAY"/>
      <sheetName val="dtks"/>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MGT-DRT\MGT-IMPR\MGT-SC@\BA039"/>
      <sheetName val="\N\MGT-DRT\MGT-IMPR\MGT-SC@\BA0"/>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refreshError="1"/>
      <sheetData sheetId="730" refreshError="1"/>
      <sheetData sheetId="731" refreshError="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sheetData sheetId="844"/>
      <sheetData sheetId="845"/>
      <sheetData sheetId="846"/>
      <sheetData sheetId="847"/>
      <sheetData sheetId="848"/>
      <sheetData sheetId="849" refreshError="1"/>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sheetData sheetId="880"/>
      <sheetData sheetId="881"/>
      <sheetData sheetId="882"/>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sheetData sheetId="909"/>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Van chuyen"/>
      <sheetName val="THKP (2)"/>
      <sheetName val="THKP"/>
      <sheetName val="T.Bi"/>
      <sheetName val="Thiet ke"/>
      <sheetName val="CT"/>
      <sheetName val="K.luong"/>
      <sheetName val="TT L2"/>
      <sheetName val="TT L1"/>
      <sheetName val="Thue Ngoai"/>
      <sheetName val="KLHT"/>
      <sheetName val="KL XL2000"/>
      <sheetName val="KLXL2001"/>
      <sheetName val="THKP2001"/>
      <sheetName val="KLphanbo"/>
      <sheetName val="Chiet tinh"/>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DTHH"/>
      <sheetName val="Bang1"/>
      <sheetName val="TAI TRONG"/>
      <sheetName val="NOI LUC"/>
      <sheetName val="TINH DUYET THTT CHINH"/>
      <sheetName val="TDUYET THTT PHU"/>
      <sheetName val="TINH DAO DONG VA DO VONG"/>
      <sheetName val="TINH NEO"/>
      <sheetName val="KH 2003 (moi max)"/>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1"/>
      <sheetName val="Dong Dau"/>
      <sheetName val="Dong Dau (2)"/>
      <sheetName val="Sau dong"/>
      <sheetName val="Ma xa"/>
      <sheetName val="My dinh"/>
      <sheetName val="Tong cong"/>
      <sheetName val="VL"/>
      <sheetName val="CTXD"/>
      <sheetName val=".."/>
      <sheetName val="CTDN"/>
      <sheetName val="san vuon"/>
      <sheetName val="khu phu tro"/>
      <sheetName val="TH"/>
      <sheetName val="Phu luc"/>
      <sheetName val="Gia trÞ"/>
      <sheetName val="Chart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ongty"/>
      <sheetName val="VPPN"/>
      <sheetName val="XN74"/>
      <sheetName val="XN54"/>
      <sheetName val="XN33"/>
      <sheetName val="NK96"/>
      <sheetName val="XL4Test5"/>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Q1-02"/>
      <sheetName val="Q2-02"/>
      <sheetName val="Q3-02"/>
      <sheetName val="9"/>
      <sheetName val="10"/>
      <sheetName val="cong Q2"/>
      <sheetName val="T.U luong Q1"/>
      <sheetName val="T.U luong Q2"/>
      <sheetName val="T.U luong Q3"/>
      <sheetName val="KM"/>
      <sheetName val="KHOANMUC"/>
      <sheetName val="CPQL"/>
      <sheetName val="SANLUONG"/>
      <sheetName val="SSCP-SL"/>
      <sheetName val="CPSX"/>
      <sheetName val="KQKD"/>
      <sheetName val="CDSL (2)"/>
      <sheetName val="00000001"/>
      <sheetName val="00000002"/>
      <sheetName val="00000003"/>
      <sheetName val="000000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u luc HD"/>
      <sheetName val="Gia du thau"/>
      <sheetName val="PTDG"/>
      <sheetName val="Ca xe"/>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CT xa"/>
      <sheetName val="TLGC"/>
      <sheetName val="BL"/>
      <sheetName val="Thang 12"/>
      <sheetName val="Thang 1"/>
      <sheetName val="moi"/>
      <sheetName val="Thang 12 (2)"/>
      <sheetName val="Thang 01"/>
      <sheetName val="clvl"/>
      <sheetName val="Chenh lech"/>
      <sheetName val="Kinh phí"/>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tc"/>
      <sheetName val="DGXDCB"/>
      <sheetName val="DEM"/>
      <sheetName val="KHOILUONG"/>
      <sheetName val="DONGIA"/>
      <sheetName val="CPKSTK"/>
      <sheetName val="THIETBI"/>
      <sheetName val="TDT"/>
      <sheetName val="VC1"/>
      <sheetName val="VC2"/>
      <sheetName val="VC3"/>
      <sheetName val="VC4"/>
      <sheetName val="VC5"/>
      <sheetName val="BaoCao"/>
      <sheetName val="TT"/>
      <sheetName val="CO SO DU LIEU PTVL"/>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au 2(3)"/>
      <sheetName val="00000005"/>
      <sheetName val="00000006"/>
      <sheetName val="HTSD6LD"/>
      <sheetName val="HTSDDNN"/>
      <sheetName val="HTSDKT"/>
      <sheetName val="BD"/>
      <sheetName val="HTNT"/>
      <sheetName val="CHART"/>
      <sheetName val="HTDT"/>
      <sheetName val="HTSDD"/>
      <sheetName val="xl"/>
      <sheetName val="NN"/>
      <sheetName val="Tralaivay"/>
      <sheetName val="TBTN"/>
      <sheetName val="CPTV"/>
      <sheetName val="PCCHAY"/>
      <sheetName val="dtks"/>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MGT-DRT\MGT-IMPR\MGT-SC@\BA039"/>
      <sheetName val="\N\MGT-DRT\MGT-IMPR\MGT-SC@\BA0"/>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refreshError="1"/>
      <sheetData sheetId="730" refreshError="1"/>
      <sheetData sheetId="731" refreshError="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sheetData sheetId="844"/>
      <sheetData sheetId="845"/>
      <sheetData sheetId="846"/>
      <sheetData sheetId="847"/>
      <sheetData sheetId="848"/>
      <sheetData sheetId="849" refreshError="1"/>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sheetData sheetId="880"/>
      <sheetData sheetId="881"/>
      <sheetData sheetId="882"/>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sheetData sheetId="909"/>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CO (2)"/>
      <sheetName val="MT DPin (2)"/>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20"/>
  <sheetViews>
    <sheetView workbookViewId="0">
      <selection activeCell="E6" sqref="E6"/>
    </sheetView>
  </sheetViews>
  <sheetFormatPr defaultColWidth="12.28515625" defaultRowHeight="18.75"/>
  <cols>
    <col min="1" max="1" width="6" style="46" customWidth="1"/>
    <col min="2" max="2" width="41" style="42" customWidth="1"/>
    <col min="3" max="3" width="14" style="42" customWidth="1"/>
    <col min="4" max="5" width="18" style="42" customWidth="1"/>
    <col min="6" max="6" width="16.140625" style="42" customWidth="1"/>
    <col min="7" max="7" width="15.28515625" style="42" customWidth="1"/>
    <col min="8" max="8" width="15.7109375" style="42" customWidth="1"/>
    <col min="9" max="9" width="11.28515625" style="42" customWidth="1"/>
    <col min="10" max="10" width="18.5703125" style="42" customWidth="1"/>
    <col min="11" max="11" width="16" style="42" customWidth="1"/>
    <col min="12" max="244" width="9.140625" style="42" customWidth="1"/>
    <col min="245" max="245" width="6" style="42" customWidth="1"/>
    <col min="246" max="246" width="41" style="42" customWidth="1"/>
    <col min="247" max="253" width="12.28515625" style="42" customWidth="1"/>
    <col min="254" max="256" width="12.28515625" style="43"/>
    <col min="257" max="257" width="6" style="43" customWidth="1"/>
    <col min="258" max="258" width="41" style="43" customWidth="1"/>
    <col min="259" max="259" width="11.85546875" style="43" customWidth="1"/>
    <col min="260" max="261" width="18" style="43" customWidth="1"/>
    <col min="262" max="262" width="16.140625" style="43" customWidth="1"/>
    <col min="263" max="264" width="14.140625" style="43" customWidth="1"/>
    <col min="265" max="265" width="11.28515625" style="43" customWidth="1"/>
    <col min="266" max="500" width="9.140625" style="43" customWidth="1"/>
    <col min="501" max="501" width="6" style="43" customWidth="1"/>
    <col min="502" max="502" width="41" style="43" customWidth="1"/>
    <col min="503" max="509" width="12.28515625" style="43" customWidth="1"/>
    <col min="510" max="512" width="12.28515625" style="43"/>
    <col min="513" max="513" width="6" style="43" customWidth="1"/>
    <col min="514" max="514" width="41" style="43" customWidth="1"/>
    <col min="515" max="515" width="11.85546875" style="43" customWidth="1"/>
    <col min="516" max="517" width="18" style="43" customWidth="1"/>
    <col min="518" max="518" width="16.140625" style="43" customWidth="1"/>
    <col min="519" max="520" width="14.140625" style="43" customWidth="1"/>
    <col min="521" max="521" width="11.28515625" style="43" customWidth="1"/>
    <col min="522" max="756" width="9.140625" style="43" customWidth="1"/>
    <col min="757" max="757" width="6" style="43" customWidth="1"/>
    <col min="758" max="758" width="41" style="43" customWidth="1"/>
    <col min="759" max="765" width="12.28515625" style="43" customWidth="1"/>
    <col min="766" max="768" width="12.28515625" style="43"/>
    <col min="769" max="769" width="6" style="43" customWidth="1"/>
    <col min="770" max="770" width="41" style="43" customWidth="1"/>
    <col min="771" max="771" width="11.85546875" style="43" customWidth="1"/>
    <col min="772" max="773" width="18" style="43" customWidth="1"/>
    <col min="774" max="774" width="16.140625" style="43" customWidth="1"/>
    <col min="775" max="776" width="14.140625" style="43" customWidth="1"/>
    <col min="777" max="777" width="11.28515625" style="43" customWidth="1"/>
    <col min="778" max="1012" width="9.140625" style="43" customWidth="1"/>
    <col min="1013" max="1013" width="6" style="43" customWidth="1"/>
    <col min="1014" max="1014" width="41" style="43" customWidth="1"/>
    <col min="1015" max="1021" width="12.28515625" style="43" customWidth="1"/>
    <col min="1022" max="1024" width="12.28515625" style="43"/>
    <col min="1025" max="1025" width="6" style="43" customWidth="1"/>
    <col min="1026" max="1026" width="41" style="43" customWidth="1"/>
    <col min="1027" max="1027" width="11.85546875" style="43" customWidth="1"/>
    <col min="1028" max="1029" width="18" style="43" customWidth="1"/>
    <col min="1030" max="1030" width="16.140625" style="43" customWidth="1"/>
    <col min="1031" max="1032" width="14.140625" style="43" customWidth="1"/>
    <col min="1033" max="1033" width="11.28515625" style="43" customWidth="1"/>
    <col min="1034" max="1268" width="9.140625" style="43" customWidth="1"/>
    <col min="1269" max="1269" width="6" style="43" customWidth="1"/>
    <col min="1270" max="1270" width="41" style="43" customWidth="1"/>
    <col min="1271" max="1277" width="12.28515625" style="43" customWidth="1"/>
    <col min="1278" max="1280" width="12.28515625" style="43"/>
    <col min="1281" max="1281" width="6" style="43" customWidth="1"/>
    <col min="1282" max="1282" width="41" style="43" customWidth="1"/>
    <col min="1283" max="1283" width="11.85546875" style="43" customWidth="1"/>
    <col min="1284" max="1285" width="18" style="43" customWidth="1"/>
    <col min="1286" max="1286" width="16.140625" style="43" customWidth="1"/>
    <col min="1287" max="1288" width="14.140625" style="43" customWidth="1"/>
    <col min="1289" max="1289" width="11.28515625" style="43" customWidth="1"/>
    <col min="1290" max="1524" width="9.140625" style="43" customWidth="1"/>
    <col min="1525" max="1525" width="6" style="43" customWidth="1"/>
    <col min="1526" max="1526" width="41" style="43" customWidth="1"/>
    <col min="1527" max="1533" width="12.28515625" style="43" customWidth="1"/>
    <col min="1534" max="1536" width="12.28515625" style="43"/>
    <col min="1537" max="1537" width="6" style="43" customWidth="1"/>
    <col min="1538" max="1538" width="41" style="43" customWidth="1"/>
    <col min="1539" max="1539" width="11.85546875" style="43" customWidth="1"/>
    <col min="1540" max="1541" width="18" style="43" customWidth="1"/>
    <col min="1542" max="1542" width="16.140625" style="43" customWidth="1"/>
    <col min="1543" max="1544" width="14.140625" style="43" customWidth="1"/>
    <col min="1545" max="1545" width="11.28515625" style="43" customWidth="1"/>
    <col min="1546" max="1780" width="9.140625" style="43" customWidth="1"/>
    <col min="1781" max="1781" width="6" style="43" customWidth="1"/>
    <col min="1782" max="1782" width="41" style="43" customWidth="1"/>
    <col min="1783" max="1789" width="12.28515625" style="43" customWidth="1"/>
    <col min="1790" max="1792" width="12.28515625" style="43"/>
    <col min="1793" max="1793" width="6" style="43" customWidth="1"/>
    <col min="1794" max="1794" width="41" style="43" customWidth="1"/>
    <col min="1795" max="1795" width="11.85546875" style="43" customWidth="1"/>
    <col min="1796" max="1797" width="18" style="43" customWidth="1"/>
    <col min="1798" max="1798" width="16.140625" style="43" customWidth="1"/>
    <col min="1799" max="1800" width="14.140625" style="43" customWidth="1"/>
    <col min="1801" max="1801" width="11.28515625" style="43" customWidth="1"/>
    <col min="1802" max="2036" width="9.140625" style="43" customWidth="1"/>
    <col min="2037" max="2037" width="6" style="43" customWidth="1"/>
    <col min="2038" max="2038" width="41" style="43" customWidth="1"/>
    <col min="2039" max="2045" width="12.28515625" style="43" customWidth="1"/>
    <col min="2046" max="2048" width="12.28515625" style="43"/>
    <col min="2049" max="2049" width="6" style="43" customWidth="1"/>
    <col min="2050" max="2050" width="41" style="43" customWidth="1"/>
    <col min="2051" max="2051" width="11.85546875" style="43" customWidth="1"/>
    <col min="2052" max="2053" width="18" style="43" customWidth="1"/>
    <col min="2054" max="2054" width="16.140625" style="43" customWidth="1"/>
    <col min="2055" max="2056" width="14.140625" style="43" customWidth="1"/>
    <col min="2057" max="2057" width="11.28515625" style="43" customWidth="1"/>
    <col min="2058" max="2292" width="9.140625" style="43" customWidth="1"/>
    <col min="2293" max="2293" width="6" style="43" customWidth="1"/>
    <col min="2294" max="2294" width="41" style="43" customWidth="1"/>
    <col min="2295" max="2301" width="12.28515625" style="43" customWidth="1"/>
    <col min="2302" max="2304" width="12.28515625" style="43"/>
    <col min="2305" max="2305" width="6" style="43" customWidth="1"/>
    <col min="2306" max="2306" width="41" style="43" customWidth="1"/>
    <col min="2307" max="2307" width="11.85546875" style="43" customWidth="1"/>
    <col min="2308" max="2309" width="18" style="43" customWidth="1"/>
    <col min="2310" max="2310" width="16.140625" style="43" customWidth="1"/>
    <col min="2311" max="2312" width="14.140625" style="43" customWidth="1"/>
    <col min="2313" max="2313" width="11.28515625" style="43" customWidth="1"/>
    <col min="2314" max="2548" width="9.140625" style="43" customWidth="1"/>
    <col min="2549" max="2549" width="6" style="43" customWidth="1"/>
    <col min="2550" max="2550" width="41" style="43" customWidth="1"/>
    <col min="2551" max="2557" width="12.28515625" style="43" customWidth="1"/>
    <col min="2558" max="2560" width="12.28515625" style="43"/>
    <col min="2561" max="2561" width="6" style="43" customWidth="1"/>
    <col min="2562" max="2562" width="41" style="43" customWidth="1"/>
    <col min="2563" max="2563" width="11.85546875" style="43" customWidth="1"/>
    <col min="2564" max="2565" width="18" style="43" customWidth="1"/>
    <col min="2566" max="2566" width="16.140625" style="43" customWidth="1"/>
    <col min="2567" max="2568" width="14.140625" style="43" customWidth="1"/>
    <col min="2569" max="2569" width="11.28515625" style="43" customWidth="1"/>
    <col min="2570" max="2804" width="9.140625" style="43" customWidth="1"/>
    <col min="2805" max="2805" width="6" style="43" customWidth="1"/>
    <col min="2806" max="2806" width="41" style="43" customWidth="1"/>
    <col min="2807" max="2813" width="12.28515625" style="43" customWidth="1"/>
    <col min="2814" max="2816" width="12.28515625" style="43"/>
    <col min="2817" max="2817" width="6" style="43" customWidth="1"/>
    <col min="2818" max="2818" width="41" style="43" customWidth="1"/>
    <col min="2819" max="2819" width="11.85546875" style="43" customWidth="1"/>
    <col min="2820" max="2821" width="18" style="43" customWidth="1"/>
    <col min="2822" max="2822" width="16.140625" style="43" customWidth="1"/>
    <col min="2823" max="2824" width="14.140625" style="43" customWidth="1"/>
    <col min="2825" max="2825" width="11.28515625" style="43" customWidth="1"/>
    <col min="2826" max="3060" width="9.140625" style="43" customWidth="1"/>
    <col min="3061" max="3061" width="6" style="43" customWidth="1"/>
    <col min="3062" max="3062" width="41" style="43" customWidth="1"/>
    <col min="3063" max="3069" width="12.28515625" style="43" customWidth="1"/>
    <col min="3070" max="3072" width="12.28515625" style="43"/>
    <col min="3073" max="3073" width="6" style="43" customWidth="1"/>
    <col min="3074" max="3074" width="41" style="43" customWidth="1"/>
    <col min="3075" max="3075" width="11.85546875" style="43" customWidth="1"/>
    <col min="3076" max="3077" width="18" style="43" customWidth="1"/>
    <col min="3078" max="3078" width="16.140625" style="43" customWidth="1"/>
    <col min="3079" max="3080" width="14.140625" style="43" customWidth="1"/>
    <col min="3081" max="3081" width="11.28515625" style="43" customWidth="1"/>
    <col min="3082" max="3316" width="9.140625" style="43" customWidth="1"/>
    <col min="3317" max="3317" width="6" style="43" customWidth="1"/>
    <col min="3318" max="3318" width="41" style="43" customWidth="1"/>
    <col min="3319" max="3325" width="12.28515625" style="43" customWidth="1"/>
    <col min="3326" max="3328" width="12.28515625" style="43"/>
    <col min="3329" max="3329" width="6" style="43" customWidth="1"/>
    <col min="3330" max="3330" width="41" style="43" customWidth="1"/>
    <col min="3331" max="3331" width="11.85546875" style="43" customWidth="1"/>
    <col min="3332" max="3333" width="18" style="43" customWidth="1"/>
    <col min="3334" max="3334" width="16.140625" style="43" customWidth="1"/>
    <col min="3335" max="3336" width="14.140625" style="43" customWidth="1"/>
    <col min="3337" max="3337" width="11.28515625" style="43" customWidth="1"/>
    <col min="3338" max="3572" width="9.140625" style="43" customWidth="1"/>
    <col min="3573" max="3573" width="6" style="43" customWidth="1"/>
    <col min="3574" max="3574" width="41" style="43" customWidth="1"/>
    <col min="3575" max="3581" width="12.28515625" style="43" customWidth="1"/>
    <col min="3582" max="3584" width="12.28515625" style="43"/>
    <col min="3585" max="3585" width="6" style="43" customWidth="1"/>
    <col min="3586" max="3586" width="41" style="43" customWidth="1"/>
    <col min="3587" max="3587" width="11.85546875" style="43" customWidth="1"/>
    <col min="3588" max="3589" width="18" style="43" customWidth="1"/>
    <col min="3590" max="3590" width="16.140625" style="43" customWidth="1"/>
    <col min="3591" max="3592" width="14.140625" style="43" customWidth="1"/>
    <col min="3593" max="3593" width="11.28515625" style="43" customWidth="1"/>
    <col min="3594" max="3828" width="9.140625" style="43" customWidth="1"/>
    <col min="3829" max="3829" width="6" style="43" customWidth="1"/>
    <col min="3830" max="3830" width="41" style="43" customWidth="1"/>
    <col min="3831" max="3837" width="12.28515625" style="43" customWidth="1"/>
    <col min="3838" max="3840" width="12.28515625" style="43"/>
    <col min="3841" max="3841" width="6" style="43" customWidth="1"/>
    <col min="3842" max="3842" width="41" style="43" customWidth="1"/>
    <col min="3843" max="3843" width="11.85546875" style="43" customWidth="1"/>
    <col min="3844" max="3845" width="18" style="43" customWidth="1"/>
    <col min="3846" max="3846" width="16.140625" style="43" customWidth="1"/>
    <col min="3847" max="3848" width="14.140625" style="43" customWidth="1"/>
    <col min="3849" max="3849" width="11.28515625" style="43" customWidth="1"/>
    <col min="3850" max="4084" width="9.140625" style="43" customWidth="1"/>
    <col min="4085" max="4085" width="6" style="43" customWidth="1"/>
    <col min="4086" max="4086" width="41" style="43" customWidth="1"/>
    <col min="4087" max="4093" width="12.28515625" style="43" customWidth="1"/>
    <col min="4094" max="4096" width="12.28515625" style="43"/>
    <col min="4097" max="4097" width="6" style="43" customWidth="1"/>
    <col min="4098" max="4098" width="41" style="43" customWidth="1"/>
    <col min="4099" max="4099" width="11.85546875" style="43" customWidth="1"/>
    <col min="4100" max="4101" width="18" style="43" customWidth="1"/>
    <col min="4102" max="4102" width="16.140625" style="43" customWidth="1"/>
    <col min="4103" max="4104" width="14.140625" style="43" customWidth="1"/>
    <col min="4105" max="4105" width="11.28515625" style="43" customWidth="1"/>
    <col min="4106" max="4340" width="9.140625" style="43" customWidth="1"/>
    <col min="4341" max="4341" width="6" style="43" customWidth="1"/>
    <col min="4342" max="4342" width="41" style="43" customWidth="1"/>
    <col min="4343" max="4349" width="12.28515625" style="43" customWidth="1"/>
    <col min="4350" max="4352" width="12.28515625" style="43"/>
    <col min="4353" max="4353" width="6" style="43" customWidth="1"/>
    <col min="4354" max="4354" width="41" style="43" customWidth="1"/>
    <col min="4355" max="4355" width="11.85546875" style="43" customWidth="1"/>
    <col min="4356" max="4357" width="18" style="43" customWidth="1"/>
    <col min="4358" max="4358" width="16.140625" style="43" customWidth="1"/>
    <col min="4359" max="4360" width="14.140625" style="43" customWidth="1"/>
    <col min="4361" max="4361" width="11.28515625" style="43" customWidth="1"/>
    <col min="4362" max="4596" width="9.140625" style="43" customWidth="1"/>
    <col min="4597" max="4597" width="6" style="43" customWidth="1"/>
    <col min="4598" max="4598" width="41" style="43" customWidth="1"/>
    <col min="4599" max="4605" width="12.28515625" style="43" customWidth="1"/>
    <col min="4606" max="4608" width="12.28515625" style="43"/>
    <col min="4609" max="4609" width="6" style="43" customWidth="1"/>
    <col min="4610" max="4610" width="41" style="43" customWidth="1"/>
    <col min="4611" max="4611" width="11.85546875" style="43" customWidth="1"/>
    <col min="4612" max="4613" width="18" style="43" customWidth="1"/>
    <col min="4614" max="4614" width="16.140625" style="43" customWidth="1"/>
    <col min="4615" max="4616" width="14.140625" style="43" customWidth="1"/>
    <col min="4617" max="4617" width="11.28515625" style="43" customWidth="1"/>
    <col min="4618" max="4852" width="9.140625" style="43" customWidth="1"/>
    <col min="4853" max="4853" width="6" style="43" customWidth="1"/>
    <col min="4854" max="4854" width="41" style="43" customWidth="1"/>
    <col min="4855" max="4861" width="12.28515625" style="43" customWidth="1"/>
    <col min="4862" max="4864" width="12.28515625" style="43"/>
    <col min="4865" max="4865" width="6" style="43" customWidth="1"/>
    <col min="4866" max="4866" width="41" style="43" customWidth="1"/>
    <col min="4867" max="4867" width="11.85546875" style="43" customWidth="1"/>
    <col min="4868" max="4869" width="18" style="43" customWidth="1"/>
    <col min="4870" max="4870" width="16.140625" style="43" customWidth="1"/>
    <col min="4871" max="4872" width="14.140625" style="43" customWidth="1"/>
    <col min="4873" max="4873" width="11.28515625" style="43" customWidth="1"/>
    <col min="4874" max="5108" width="9.140625" style="43" customWidth="1"/>
    <col min="5109" max="5109" width="6" style="43" customWidth="1"/>
    <col min="5110" max="5110" width="41" style="43" customWidth="1"/>
    <col min="5111" max="5117" width="12.28515625" style="43" customWidth="1"/>
    <col min="5118" max="5120" width="12.28515625" style="43"/>
    <col min="5121" max="5121" width="6" style="43" customWidth="1"/>
    <col min="5122" max="5122" width="41" style="43" customWidth="1"/>
    <col min="5123" max="5123" width="11.85546875" style="43" customWidth="1"/>
    <col min="5124" max="5125" width="18" style="43" customWidth="1"/>
    <col min="5126" max="5126" width="16.140625" style="43" customWidth="1"/>
    <col min="5127" max="5128" width="14.140625" style="43" customWidth="1"/>
    <col min="5129" max="5129" width="11.28515625" style="43" customWidth="1"/>
    <col min="5130" max="5364" width="9.140625" style="43" customWidth="1"/>
    <col min="5365" max="5365" width="6" style="43" customWidth="1"/>
    <col min="5366" max="5366" width="41" style="43" customWidth="1"/>
    <col min="5367" max="5373" width="12.28515625" style="43" customWidth="1"/>
    <col min="5374" max="5376" width="12.28515625" style="43"/>
    <col min="5377" max="5377" width="6" style="43" customWidth="1"/>
    <col min="5378" max="5378" width="41" style="43" customWidth="1"/>
    <col min="5379" max="5379" width="11.85546875" style="43" customWidth="1"/>
    <col min="5380" max="5381" width="18" style="43" customWidth="1"/>
    <col min="5382" max="5382" width="16.140625" style="43" customWidth="1"/>
    <col min="5383" max="5384" width="14.140625" style="43" customWidth="1"/>
    <col min="5385" max="5385" width="11.28515625" style="43" customWidth="1"/>
    <col min="5386" max="5620" width="9.140625" style="43" customWidth="1"/>
    <col min="5621" max="5621" width="6" style="43" customWidth="1"/>
    <col min="5622" max="5622" width="41" style="43" customWidth="1"/>
    <col min="5623" max="5629" width="12.28515625" style="43" customWidth="1"/>
    <col min="5630" max="5632" width="12.28515625" style="43"/>
    <col min="5633" max="5633" width="6" style="43" customWidth="1"/>
    <col min="5634" max="5634" width="41" style="43" customWidth="1"/>
    <col min="5635" max="5635" width="11.85546875" style="43" customWidth="1"/>
    <col min="5636" max="5637" width="18" style="43" customWidth="1"/>
    <col min="5638" max="5638" width="16.140625" style="43" customWidth="1"/>
    <col min="5639" max="5640" width="14.140625" style="43" customWidth="1"/>
    <col min="5641" max="5641" width="11.28515625" style="43" customWidth="1"/>
    <col min="5642" max="5876" width="9.140625" style="43" customWidth="1"/>
    <col min="5877" max="5877" width="6" style="43" customWidth="1"/>
    <col min="5878" max="5878" width="41" style="43" customWidth="1"/>
    <col min="5879" max="5885" width="12.28515625" style="43" customWidth="1"/>
    <col min="5886" max="5888" width="12.28515625" style="43"/>
    <col min="5889" max="5889" width="6" style="43" customWidth="1"/>
    <col min="5890" max="5890" width="41" style="43" customWidth="1"/>
    <col min="5891" max="5891" width="11.85546875" style="43" customWidth="1"/>
    <col min="5892" max="5893" width="18" style="43" customWidth="1"/>
    <col min="5894" max="5894" width="16.140625" style="43" customWidth="1"/>
    <col min="5895" max="5896" width="14.140625" style="43" customWidth="1"/>
    <col min="5897" max="5897" width="11.28515625" style="43" customWidth="1"/>
    <col min="5898" max="6132" width="9.140625" style="43" customWidth="1"/>
    <col min="6133" max="6133" width="6" style="43" customWidth="1"/>
    <col min="6134" max="6134" width="41" style="43" customWidth="1"/>
    <col min="6135" max="6141" width="12.28515625" style="43" customWidth="1"/>
    <col min="6142" max="6144" width="12.28515625" style="43"/>
    <col min="6145" max="6145" width="6" style="43" customWidth="1"/>
    <col min="6146" max="6146" width="41" style="43" customWidth="1"/>
    <col min="6147" max="6147" width="11.85546875" style="43" customWidth="1"/>
    <col min="6148" max="6149" width="18" style="43" customWidth="1"/>
    <col min="6150" max="6150" width="16.140625" style="43" customWidth="1"/>
    <col min="6151" max="6152" width="14.140625" style="43" customWidth="1"/>
    <col min="6153" max="6153" width="11.28515625" style="43" customWidth="1"/>
    <col min="6154" max="6388" width="9.140625" style="43" customWidth="1"/>
    <col min="6389" max="6389" width="6" style="43" customWidth="1"/>
    <col min="6390" max="6390" width="41" style="43" customWidth="1"/>
    <col min="6391" max="6397" width="12.28515625" style="43" customWidth="1"/>
    <col min="6398" max="6400" width="12.28515625" style="43"/>
    <col min="6401" max="6401" width="6" style="43" customWidth="1"/>
    <col min="6402" max="6402" width="41" style="43" customWidth="1"/>
    <col min="6403" max="6403" width="11.85546875" style="43" customWidth="1"/>
    <col min="6404" max="6405" width="18" style="43" customWidth="1"/>
    <col min="6406" max="6406" width="16.140625" style="43" customWidth="1"/>
    <col min="6407" max="6408" width="14.140625" style="43" customWidth="1"/>
    <col min="6409" max="6409" width="11.28515625" style="43" customWidth="1"/>
    <col min="6410" max="6644" width="9.140625" style="43" customWidth="1"/>
    <col min="6645" max="6645" width="6" style="43" customWidth="1"/>
    <col min="6646" max="6646" width="41" style="43" customWidth="1"/>
    <col min="6647" max="6653" width="12.28515625" style="43" customWidth="1"/>
    <col min="6654" max="6656" width="12.28515625" style="43"/>
    <col min="6657" max="6657" width="6" style="43" customWidth="1"/>
    <col min="6658" max="6658" width="41" style="43" customWidth="1"/>
    <col min="6659" max="6659" width="11.85546875" style="43" customWidth="1"/>
    <col min="6660" max="6661" width="18" style="43" customWidth="1"/>
    <col min="6662" max="6662" width="16.140625" style="43" customWidth="1"/>
    <col min="6663" max="6664" width="14.140625" style="43" customWidth="1"/>
    <col min="6665" max="6665" width="11.28515625" style="43" customWidth="1"/>
    <col min="6666" max="6900" width="9.140625" style="43" customWidth="1"/>
    <col min="6901" max="6901" width="6" style="43" customWidth="1"/>
    <col min="6902" max="6902" width="41" style="43" customWidth="1"/>
    <col min="6903" max="6909" width="12.28515625" style="43" customWidth="1"/>
    <col min="6910" max="6912" width="12.28515625" style="43"/>
    <col min="6913" max="6913" width="6" style="43" customWidth="1"/>
    <col min="6914" max="6914" width="41" style="43" customWidth="1"/>
    <col min="6915" max="6915" width="11.85546875" style="43" customWidth="1"/>
    <col min="6916" max="6917" width="18" style="43" customWidth="1"/>
    <col min="6918" max="6918" width="16.140625" style="43" customWidth="1"/>
    <col min="6919" max="6920" width="14.140625" style="43" customWidth="1"/>
    <col min="6921" max="6921" width="11.28515625" style="43" customWidth="1"/>
    <col min="6922" max="7156" width="9.140625" style="43" customWidth="1"/>
    <col min="7157" max="7157" width="6" style="43" customWidth="1"/>
    <col min="7158" max="7158" width="41" style="43" customWidth="1"/>
    <col min="7159" max="7165" width="12.28515625" style="43" customWidth="1"/>
    <col min="7166" max="7168" width="12.28515625" style="43"/>
    <col min="7169" max="7169" width="6" style="43" customWidth="1"/>
    <col min="7170" max="7170" width="41" style="43" customWidth="1"/>
    <col min="7171" max="7171" width="11.85546875" style="43" customWidth="1"/>
    <col min="7172" max="7173" width="18" style="43" customWidth="1"/>
    <col min="7174" max="7174" width="16.140625" style="43" customWidth="1"/>
    <col min="7175" max="7176" width="14.140625" style="43" customWidth="1"/>
    <col min="7177" max="7177" width="11.28515625" style="43" customWidth="1"/>
    <col min="7178" max="7412" width="9.140625" style="43" customWidth="1"/>
    <col min="7413" max="7413" width="6" style="43" customWidth="1"/>
    <col min="7414" max="7414" width="41" style="43" customWidth="1"/>
    <col min="7415" max="7421" width="12.28515625" style="43" customWidth="1"/>
    <col min="7422" max="7424" width="12.28515625" style="43"/>
    <col min="7425" max="7425" width="6" style="43" customWidth="1"/>
    <col min="7426" max="7426" width="41" style="43" customWidth="1"/>
    <col min="7427" max="7427" width="11.85546875" style="43" customWidth="1"/>
    <col min="7428" max="7429" width="18" style="43" customWidth="1"/>
    <col min="7430" max="7430" width="16.140625" style="43" customWidth="1"/>
    <col min="7431" max="7432" width="14.140625" style="43" customWidth="1"/>
    <col min="7433" max="7433" width="11.28515625" style="43" customWidth="1"/>
    <col min="7434" max="7668" width="9.140625" style="43" customWidth="1"/>
    <col min="7669" max="7669" width="6" style="43" customWidth="1"/>
    <col min="7670" max="7670" width="41" style="43" customWidth="1"/>
    <col min="7671" max="7677" width="12.28515625" style="43" customWidth="1"/>
    <col min="7678" max="7680" width="12.28515625" style="43"/>
    <col min="7681" max="7681" width="6" style="43" customWidth="1"/>
    <col min="7682" max="7682" width="41" style="43" customWidth="1"/>
    <col min="7683" max="7683" width="11.85546875" style="43" customWidth="1"/>
    <col min="7684" max="7685" width="18" style="43" customWidth="1"/>
    <col min="7686" max="7686" width="16.140625" style="43" customWidth="1"/>
    <col min="7687" max="7688" width="14.140625" style="43" customWidth="1"/>
    <col min="7689" max="7689" width="11.28515625" style="43" customWidth="1"/>
    <col min="7690" max="7924" width="9.140625" style="43" customWidth="1"/>
    <col min="7925" max="7925" width="6" style="43" customWidth="1"/>
    <col min="7926" max="7926" width="41" style="43" customWidth="1"/>
    <col min="7927" max="7933" width="12.28515625" style="43" customWidth="1"/>
    <col min="7934" max="7936" width="12.28515625" style="43"/>
    <col min="7937" max="7937" width="6" style="43" customWidth="1"/>
    <col min="7938" max="7938" width="41" style="43" customWidth="1"/>
    <col min="7939" max="7939" width="11.85546875" style="43" customWidth="1"/>
    <col min="7940" max="7941" width="18" style="43" customWidth="1"/>
    <col min="7942" max="7942" width="16.140625" style="43" customWidth="1"/>
    <col min="7943" max="7944" width="14.140625" style="43" customWidth="1"/>
    <col min="7945" max="7945" width="11.28515625" style="43" customWidth="1"/>
    <col min="7946" max="8180" width="9.140625" style="43" customWidth="1"/>
    <col min="8181" max="8181" width="6" style="43" customWidth="1"/>
    <col min="8182" max="8182" width="41" style="43" customWidth="1"/>
    <col min="8183" max="8189" width="12.28515625" style="43" customWidth="1"/>
    <col min="8190" max="8192" width="12.28515625" style="43"/>
    <col min="8193" max="8193" width="6" style="43" customWidth="1"/>
    <col min="8194" max="8194" width="41" style="43" customWidth="1"/>
    <col min="8195" max="8195" width="11.85546875" style="43" customWidth="1"/>
    <col min="8196" max="8197" width="18" style="43" customWidth="1"/>
    <col min="8198" max="8198" width="16.140625" style="43" customWidth="1"/>
    <col min="8199" max="8200" width="14.140625" style="43" customWidth="1"/>
    <col min="8201" max="8201" width="11.28515625" style="43" customWidth="1"/>
    <col min="8202" max="8436" width="9.140625" style="43" customWidth="1"/>
    <col min="8437" max="8437" width="6" style="43" customWidth="1"/>
    <col min="8438" max="8438" width="41" style="43" customWidth="1"/>
    <col min="8439" max="8445" width="12.28515625" style="43" customWidth="1"/>
    <col min="8446" max="8448" width="12.28515625" style="43"/>
    <col min="8449" max="8449" width="6" style="43" customWidth="1"/>
    <col min="8450" max="8450" width="41" style="43" customWidth="1"/>
    <col min="8451" max="8451" width="11.85546875" style="43" customWidth="1"/>
    <col min="8452" max="8453" width="18" style="43" customWidth="1"/>
    <col min="8454" max="8454" width="16.140625" style="43" customWidth="1"/>
    <col min="8455" max="8456" width="14.140625" style="43" customWidth="1"/>
    <col min="8457" max="8457" width="11.28515625" style="43" customWidth="1"/>
    <col min="8458" max="8692" width="9.140625" style="43" customWidth="1"/>
    <col min="8693" max="8693" width="6" style="43" customWidth="1"/>
    <col min="8694" max="8694" width="41" style="43" customWidth="1"/>
    <col min="8695" max="8701" width="12.28515625" style="43" customWidth="1"/>
    <col min="8702" max="8704" width="12.28515625" style="43"/>
    <col min="8705" max="8705" width="6" style="43" customWidth="1"/>
    <col min="8706" max="8706" width="41" style="43" customWidth="1"/>
    <col min="8707" max="8707" width="11.85546875" style="43" customWidth="1"/>
    <col min="8708" max="8709" width="18" style="43" customWidth="1"/>
    <col min="8710" max="8710" width="16.140625" style="43" customWidth="1"/>
    <col min="8711" max="8712" width="14.140625" style="43" customWidth="1"/>
    <col min="8713" max="8713" width="11.28515625" style="43" customWidth="1"/>
    <col min="8714" max="8948" width="9.140625" style="43" customWidth="1"/>
    <col min="8949" max="8949" width="6" style="43" customWidth="1"/>
    <col min="8950" max="8950" width="41" style="43" customWidth="1"/>
    <col min="8951" max="8957" width="12.28515625" style="43" customWidth="1"/>
    <col min="8958" max="8960" width="12.28515625" style="43"/>
    <col min="8961" max="8961" width="6" style="43" customWidth="1"/>
    <col min="8962" max="8962" width="41" style="43" customWidth="1"/>
    <col min="8963" max="8963" width="11.85546875" style="43" customWidth="1"/>
    <col min="8964" max="8965" width="18" style="43" customWidth="1"/>
    <col min="8966" max="8966" width="16.140625" style="43" customWidth="1"/>
    <col min="8967" max="8968" width="14.140625" style="43" customWidth="1"/>
    <col min="8969" max="8969" width="11.28515625" style="43" customWidth="1"/>
    <col min="8970" max="9204" width="9.140625" style="43" customWidth="1"/>
    <col min="9205" max="9205" width="6" style="43" customWidth="1"/>
    <col min="9206" max="9206" width="41" style="43" customWidth="1"/>
    <col min="9207" max="9213" width="12.28515625" style="43" customWidth="1"/>
    <col min="9214" max="9216" width="12.28515625" style="43"/>
    <col min="9217" max="9217" width="6" style="43" customWidth="1"/>
    <col min="9218" max="9218" width="41" style="43" customWidth="1"/>
    <col min="9219" max="9219" width="11.85546875" style="43" customWidth="1"/>
    <col min="9220" max="9221" width="18" style="43" customWidth="1"/>
    <col min="9222" max="9222" width="16.140625" style="43" customWidth="1"/>
    <col min="9223" max="9224" width="14.140625" style="43" customWidth="1"/>
    <col min="9225" max="9225" width="11.28515625" style="43" customWidth="1"/>
    <col min="9226" max="9460" width="9.140625" style="43" customWidth="1"/>
    <col min="9461" max="9461" width="6" style="43" customWidth="1"/>
    <col min="9462" max="9462" width="41" style="43" customWidth="1"/>
    <col min="9463" max="9469" width="12.28515625" style="43" customWidth="1"/>
    <col min="9470" max="9472" width="12.28515625" style="43"/>
    <col min="9473" max="9473" width="6" style="43" customWidth="1"/>
    <col min="9474" max="9474" width="41" style="43" customWidth="1"/>
    <col min="9475" max="9475" width="11.85546875" style="43" customWidth="1"/>
    <col min="9476" max="9477" width="18" style="43" customWidth="1"/>
    <col min="9478" max="9478" width="16.140625" style="43" customWidth="1"/>
    <col min="9479" max="9480" width="14.140625" style="43" customWidth="1"/>
    <col min="9481" max="9481" width="11.28515625" style="43" customWidth="1"/>
    <col min="9482" max="9716" width="9.140625" style="43" customWidth="1"/>
    <col min="9717" max="9717" width="6" style="43" customWidth="1"/>
    <col min="9718" max="9718" width="41" style="43" customWidth="1"/>
    <col min="9719" max="9725" width="12.28515625" style="43" customWidth="1"/>
    <col min="9726" max="9728" width="12.28515625" style="43"/>
    <col min="9729" max="9729" width="6" style="43" customWidth="1"/>
    <col min="9730" max="9730" width="41" style="43" customWidth="1"/>
    <col min="9731" max="9731" width="11.85546875" style="43" customWidth="1"/>
    <col min="9732" max="9733" width="18" style="43" customWidth="1"/>
    <col min="9734" max="9734" width="16.140625" style="43" customWidth="1"/>
    <col min="9735" max="9736" width="14.140625" style="43" customWidth="1"/>
    <col min="9737" max="9737" width="11.28515625" style="43" customWidth="1"/>
    <col min="9738" max="9972" width="9.140625" style="43" customWidth="1"/>
    <col min="9973" max="9973" width="6" style="43" customWidth="1"/>
    <col min="9974" max="9974" width="41" style="43" customWidth="1"/>
    <col min="9975" max="9981" width="12.28515625" style="43" customWidth="1"/>
    <col min="9982" max="9984" width="12.28515625" style="43"/>
    <col min="9985" max="9985" width="6" style="43" customWidth="1"/>
    <col min="9986" max="9986" width="41" style="43" customWidth="1"/>
    <col min="9987" max="9987" width="11.85546875" style="43" customWidth="1"/>
    <col min="9988" max="9989" width="18" style="43" customWidth="1"/>
    <col min="9990" max="9990" width="16.140625" style="43" customWidth="1"/>
    <col min="9991" max="9992" width="14.140625" style="43" customWidth="1"/>
    <col min="9993" max="9993" width="11.28515625" style="43" customWidth="1"/>
    <col min="9994" max="10228" width="9.140625" style="43" customWidth="1"/>
    <col min="10229" max="10229" width="6" style="43" customWidth="1"/>
    <col min="10230" max="10230" width="41" style="43" customWidth="1"/>
    <col min="10231" max="10237" width="12.28515625" style="43" customWidth="1"/>
    <col min="10238" max="10240" width="12.28515625" style="43"/>
    <col min="10241" max="10241" width="6" style="43" customWidth="1"/>
    <col min="10242" max="10242" width="41" style="43" customWidth="1"/>
    <col min="10243" max="10243" width="11.85546875" style="43" customWidth="1"/>
    <col min="10244" max="10245" width="18" style="43" customWidth="1"/>
    <col min="10246" max="10246" width="16.140625" style="43" customWidth="1"/>
    <col min="10247" max="10248" width="14.140625" style="43" customWidth="1"/>
    <col min="10249" max="10249" width="11.28515625" style="43" customWidth="1"/>
    <col min="10250" max="10484" width="9.140625" style="43" customWidth="1"/>
    <col min="10485" max="10485" width="6" style="43" customWidth="1"/>
    <col min="10486" max="10486" width="41" style="43" customWidth="1"/>
    <col min="10487" max="10493" width="12.28515625" style="43" customWidth="1"/>
    <col min="10494" max="10496" width="12.28515625" style="43"/>
    <col min="10497" max="10497" width="6" style="43" customWidth="1"/>
    <col min="10498" max="10498" width="41" style="43" customWidth="1"/>
    <col min="10499" max="10499" width="11.85546875" style="43" customWidth="1"/>
    <col min="10500" max="10501" width="18" style="43" customWidth="1"/>
    <col min="10502" max="10502" width="16.140625" style="43" customWidth="1"/>
    <col min="10503" max="10504" width="14.140625" style="43" customWidth="1"/>
    <col min="10505" max="10505" width="11.28515625" style="43" customWidth="1"/>
    <col min="10506" max="10740" width="9.140625" style="43" customWidth="1"/>
    <col min="10741" max="10741" width="6" style="43" customWidth="1"/>
    <col min="10742" max="10742" width="41" style="43" customWidth="1"/>
    <col min="10743" max="10749" width="12.28515625" style="43" customWidth="1"/>
    <col min="10750" max="10752" width="12.28515625" style="43"/>
    <col min="10753" max="10753" width="6" style="43" customWidth="1"/>
    <col min="10754" max="10754" width="41" style="43" customWidth="1"/>
    <col min="10755" max="10755" width="11.85546875" style="43" customWidth="1"/>
    <col min="10756" max="10757" width="18" style="43" customWidth="1"/>
    <col min="10758" max="10758" width="16.140625" style="43" customWidth="1"/>
    <col min="10759" max="10760" width="14.140625" style="43" customWidth="1"/>
    <col min="10761" max="10761" width="11.28515625" style="43" customWidth="1"/>
    <col min="10762" max="10996" width="9.140625" style="43" customWidth="1"/>
    <col min="10997" max="10997" width="6" style="43" customWidth="1"/>
    <col min="10998" max="10998" width="41" style="43" customWidth="1"/>
    <col min="10999" max="11005" width="12.28515625" style="43" customWidth="1"/>
    <col min="11006" max="11008" width="12.28515625" style="43"/>
    <col min="11009" max="11009" width="6" style="43" customWidth="1"/>
    <col min="11010" max="11010" width="41" style="43" customWidth="1"/>
    <col min="11011" max="11011" width="11.85546875" style="43" customWidth="1"/>
    <col min="11012" max="11013" width="18" style="43" customWidth="1"/>
    <col min="11014" max="11014" width="16.140625" style="43" customWidth="1"/>
    <col min="11015" max="11016" width="14.140625" style="43" customWidth="1"/>
    <col min="11017" max="11017" width="11.28515625" style="43" customWidth="1"/>
    <col min="11018" max="11252" width="9.140625" style="43" customWidth="1"/>
    <col min="11253" max="11253" width="6" style="43" customWidth="1"/>
    <col min="11254" max="11254" width="41" style="43" customWidth="1"/>
    <col min="11255" max="11261" width="12.28515625" style="43" customWidth="1"/>
    <col min="11262" max="11264" width="12.28515625" style="43"/>
    <col min="11265" max="11265" width="6" style="43" customWidth="1"/>
    <col min="11266" max="11266" width="41" style="43" customWidth="1"/>
    <col min="11267" max="11267" width="11.85546875" style="43" customWidth="1"/>
    <col min="11268" max="11269" width="18" style="43" customWidth="1"/>
    <col min="11270" max="11270" width="16.140625" style="43" customWidth="1"/>
    <col min="11271" max="11272" width="14.140625" style="43" customWidth="1"/>
    <col min="11273" max="11273" width="11.28515625" style="43" customWidth="1"/>
    <col min="11274" max="11508" width="9.140625" style="43" customWidth="1"/>
    <col min="11509" max="11509" width="6" style="43" customWidth="1"/>
    <col min="11510" max="11510" width="41" style="43" customWidth="1"/>
    <col min="11511" max="11517" width="12.28515625" style="43" customWidth="1"/>
    <col min="11518" max="11520" width="12.28515625" style="43"/>
    <col min="11521" max="11521" width="6" style="43" customWidth="1"/>
    <col min="11522" max="11522" width="41" style="43" customWidth="1"/>
    <col min="11523" max="11523" width="11.85546875" style="43" customWidth="1"/>
    <col min="11524" max="11525" width="18" style="43" customWidth="1"/>
    <col min="11526" max="11526" width="16.140625" style="43" customWidth="1"/>
    <col min="11527" max="11528" width="14.140625" style="43" customWidth="1"/>
    <col min="11529" max="11529" width="11.28515625" style="43" customWidth="1"/>
    <col min="11530" max="11764" width="9.140625" style="43" customWidth="1"/>
    <col min="11765" max="11765" width="6" style="43" customWidth="1"/>
    <col min="11766" max="11766" width="41" style="43" customWidth="1"/>
    <col min="11767" max="11773" width="12.28515625" style="43" customWidth="1"/>
    <col min="11774" max="11776" width="12.28515625" style="43"/>
    <col min="11777" max="11777" width="6" style="43" customWidth="1"/>
    <col min="11778" max="11778" width="41" style="43" customWidth="1"/>
    <col min="11779" max="11779" width="11.85546875" style="43" customWidth="1"/>
    <col min="11780" max="11781" width="18" style="43" customWidth="1"/>
    <col min="11782" max="11782" width="16.140625" style="43" customWidth="1"/>
    <col min="11783" max="11784" width="14.140625" style="43" customWidth="1"/>
    <col min="11785" max="11785" width="11.28515625" style="43" customWidth="1"/>
    <col min="11786" max="12020" width="9.140625" style="43" customWidth="1"/>
    <col min="12021" max="12021" width="6" style="43" customWidth="1"/>
    <col min="12022" max="12022" width="41" style="43" customWidth="1"/>
    <col min="12023" max="12029" width="12.28515625" style="43" customWidth="1"/>
    <col min="12030" max="12032" width="12.28515625" style="43"/>
    <col min="12033" max="12033" width="6" style="43" customWidth="1"/>
    <col min="12034" max="12034" width="41" style="43" customWidth="1"/>
    <col min="12035" max="12035" width="11.85546875" style="43" customWidth="1"/>
    <col min="12036" max="12037" width="18" style="43" customWidth="1"/>
    <col min="12038" max="12038" width="16.140625" style="43" customWidth="1"/>
    <col min="12039" max="12040" width="14.140625" style="43" customWidth="1"/>
    <col min="12041" max="12041" width="11.28515625" style="43" customWidth="1"/>
    <col min="12042" max="12276" width="9.140625" style="43" customWidth="1"/>
    <col min="12277" max="12277" width="6" style="43" customWidth="1"/>
    <col min="12278" max="12278" width="41" style="43" customWidth="1"/>
    <col min="12279" max="12285" width="12.28515625" style="43" customWidth="1"/>
    <col min="12286" max="12288" width="12.28515625" style="43"/>
    <col min="12289" max="12289" width="6" style="43" customWidth="1"/>
    <col min="12290" max="12290" width="41" style="43" customWidth="1"/>
    <col min="12291" max="12291" width="11.85546875" style="43" customWidth="1"/>
    <col min="12292" max="12293" width="18" style="43" customWidth="1"/>
    <col min="12294" max="12294" width="16.140625" style="43" customWidth="1"/>
    <col min="12295" max="12296" width="14.140625" style="43" customWidth="1"/>
    <col min="12297" max="12297" width="11.28515625" style="43" customWidth="1"/>
    <col min="12298" max="12532" width="9.140625" style="43" customWidth="1"/>
    <col min="12533" max="12533" width="6" style="43" customWidth="1"/>
    <col min="12534" max="12534" width="41" style="43" customWidth="1"/>
    <col min="12535" max="12541" width="12.28515625" style="43" customWidth="1"/>
    <col min="12542" max="12544" width="12.28515625" style="43"/>
    <col min="12545" max="12545" width="6" style="43" customWidth="1"/>
    <col min="12546" max="12546" width="41" style="43" customWidth="1"/>
    <col min="12547" max="12547" width="11.85546875" style="43" customWidth="1"/>
    <col min="12548" max="12549" width="18" style="43" customWidth="1"/>
    <col min="12550" max="12550" width="16.140625" style="43" customWidth="1"/>
    <col min="12551" max="12552" width="14.140625" style="43" customWidth="1"/>
    <col min="12553" max="12553" width="11.28515625" style="43" customWidth="1"/>
    <col min="12554" max="12788" width="9.140625" style="43" customWidth="1"/>
    <col min="12789" max="12789" width="6" style="43" customWidth="1"/>
    <col min="12790" max="12790" width="41" style="43" customWidth="1"/>
    <col min="12791" max="12797" width="12.28515625" style="43" customWidth="1"/>
    <col min="12798" max="12800" width="12.28515625" style="43"/>
    <col min="12801" max="12801" width="6" style="43" customWidth="1"/>
    <col min="12802" max="12802" width="41" style="43" customWidth="1"/>
    <col min="12803" max="12803" width="11.85546875" style="43" customWidth="1"/>
    <col min="12804" max="12805" width="18" style="43" customWidth="1"/>
    <col min="12806" max="12806" width="16.140625" style="43" customWidth="1"/>
    <col min="12807" max="12808" width="14.140625" style="43" customWidth="1"/>
    <col min="12809" max="12809" width="11.28515625" style="43" customWidth="1"/>
    <col min="12810" max="13044" width="9.140625" style="43" customWidth="1"/>
    <col min="13045" max="13045" width="6" style="43" customWidth="1"/>
    <col min="13046" max="13046" width="41" style="43" customWidth="1"/>
    <col min="13047" max="13053" width="12.28515625" style="43" customWidth="1"/>
    <col min="13054" max="13056" width="12.28515625" style="43"/>
    <col min="13057" max="13057" width="6" style="43" customWidth="1"/>
    <col min="13058" max="13058" width="41" style="43" customWidth="1"/>
    <col min="13059" max="13059" width="11.85546875" style="43" customWidth="1"/>
    <col min="13060" max="13061" width="18" style="43" customWidth="1"/>
    <col min="13062" max="13062" width="16.140625" style="43" customWidth="1"/>
    <col min="13063" max="13064" width="14.140625" style="43" customWidth="1"/>
    <col min="13065" max="13065" width="11.28515625" style="43" customWidth="1"/>
    <col min="13066" max="13300" width="9.140625" style="43" customWidth="1"/>
    <col min="13301" max="13301" width="6" style="43" customWidth="1"/>
    <col min="13302" max="13302" width="41" style="43" customWidth="1"/>
    <col min="13303" max="13309" width="12.28515625" style="43" customWidth="1"/>
    <col min="13310" max="13312" width="12.28515625" style="43"/>
    <col min="13313" max="13313" width="6" style="43" customWidth="1"/>
    <col min="13314" max="13314" width="41" style="43" customWidth="1"/>
    <col min="13315" max="13315" width="11.85546875" style="43" customWidth="1"/>
    <col min="13316" max="13317" width="18" style="43" customWidth="1"/>
    <col min="13318" max="13318" width="16.140625" style="43" customWidth="1"/>
    <col min="13319" max="13320" width="14.140625" style="43" customWidth="1"/>
    <col min="13321" max="13321" width="11.28515625" style="43" customWidth="1"/>
    <col min="13322" max="13556" width="9.140625" style="43" customWidth="1"/>
    <col min="13557" max="13557" width="6" style="43" customWidth="1"/>
    <col min="13558" max="13558" width="41" style="43" customWidth="1"/>
    <col min="13559" max="13565" width="12.28515625" style="43" customWidth="1"/>
    <col min="13566" max="13568" width="12.28515625" style="43"/>
    <col min="13569" max="13569" width="6" style="43" customWidth="1"/>
    <col min="13570" max="13570" width="41" style="43" customWidth="1"/>
    <col min="13571" max="13571" width="11.85546875" style="43" customWidth="1"/>
    <col min="13572" max="13573" width="18" style="43" customWidth="1"/>
    <col min="13574" max="13574" width="16.140625" style="43" customWidth="1"/>
    <col min="13575" max="13576" width="14.140625" style="43" customWidth="1"/>
    <col min="13577" max="13577" width="11.28515625" style="43" customWidth="1"/>
    <col min="13578" max="13812" width="9.140625" style="43" customWidth="1"/>
    <col min="13813" max="13813" width="6" style="43" customWidth="1"/>
    <col min="13814" max="13814" width="41" style="43" customWidth="1"/>
    <col min="13815" max="13821" width="12.28515625" style="43" customWidth="1"/>
    <col min="13822" max="13824" width="12.28515625" style="43"/>
    <col min="13825" max="13825" width="6" style="43" customWidth="1"/>
    <col min="13826" max="13826" width="41" style="43" customWidth="1"/>
    <col min="13827" max="13827" width="11.85546875" style="43" customWidth="1"/>
    <col min="13828" max="13829" width="18" style="43" customWidth="1"/>
    <col min="13830" max="13830" width="16.140625" style="43" customWidth="1"/>
    <col min="13831" max="13832" width="14.140625" style="43" customWidth="1"/>
    <col min="13833" max="13833" width="11.28515625" style="43" customWidth="1"/>
    <col min="13834" max="14068" width="9.140625" style="43" customWidth="1"/>
    <col min="14069" max="14069" width="6" style="43" customWidth="1"/>
    <col min="14070" max="14070" width="41" style="43" customWidth="1"/>
    <col min="14071" max="14077" width="12.28515625" style="43" customWidth="1"/>
    <col min="14078" max="14080" width="12.28515625" style="43"/>
    <col min="14081" max="14081" width="6" style="43" customWidth="1"/>
    <col min="14082" max="14082" width="41" style="43" customWidth="1"/>
    <col min="14083" max="14083" width="11.85546875" style="43" customWidth="1"/>
    <col min="14084" max="14085" width="18" style="43" customWidth="1"/>
    <col min="14086" max="14086" width="16.140625" style="43" customWidth="1"/>
    <col min="14087" max="14088" width="14.140625" style="43" customWidth="1"/>
    <col min="14089" max="14089" width="11.28515625" style="43" customWidth="1"/>
    <col min="14090" max="14324" width="9.140625" style="43" customWidth="1"/>
    <col min="14325" max="14325" width="6" style="43" customWidth="1"/>
    <col min="14326" max="14326" width="41" style="43" customWidth="1"/>
    <col min="14327" max="14333" width="12.28515625" style="43" customWidth="1"/>
    <col min="14334" max="14336" width="12.28515625" style="43"/>
    <col min="14337" max="14337" width="6" style="43" customWidth="1"/>
    <col min="14338" max="14338" width="41" style="43" customWidth="1"/>
    <col min="14339" max="14339" width="11.85546875" style="43" customWidth="1"/>
    <col min="14340" max="14341" width="18" style="43" customWidth="1"/>
    <col min="14342" max="14342" width="16.140625" style="43" customWidth="1"/>
    <col min="14343" max="14344" width="14.140625" style="43" customWidth="1"/>
    <col min="14345" max="14345" width="11.28515625" style="43" customWidth="1"/>
    <col min="14346" max="14580" width="9.140625" style="43" customWidth="1"/>
    <col min="14581" max="14581" width="6" style="43" customWidth="1"/>
    <col min="14582" max="14582" width="41" style="43" customWidth="1"/>
    <col min="14583" max="14589" width="12.28515625" style="43" customWidth="1"/>
    <col min="14590" max="14592" width="12.28515625" style="43"/>
    <col min="14593" max="14593" width="6" style="43" customWidth="1"/>
    <col min="14594" max="14594" width="41" style="43" customWidth="1"/>
    <col min="14595" max="14595" width="11.85546875" style="43" customWidth="1"/>
    <col min="14596" max="14597" width="18" style="43" customWidth="1"/>
    <col min="14598" max="14598" width="16.140625" style="43" customWidth="1"/>
    <col min="14599" max="14600" width="14.140625" style="43" customWidth="1"/>
    <col min="14601" max="14601" width="11.28515625" style="43" customWidth="1"/>
    <col min="14602" max="14836" width="9.140625" style="43" customWidth="1"/>
    <col min="14837" max="14837" width="6" style="43" customWidth="1"/>
    <col min="14838" max="14838" width="41" style="43" customWidth="1"/>
    <col min="14839" max="14845" width="12.28515625" style="43" customWidth="1"/>
    <col min="14846" max="14848" width="12.28515625" style="43"/>
    <col min="14849" max="14849" width="6" style="43" customWidth="1"/>
    <col min="14850" max="14850" width="41" style="43" customWidth="1"/>
    <col min="14851" max="14851" width="11.85546875" style="43" customWidth="1"/>
    <col min="14852" max="14853" width="18" style="43" customWidth="1"/>
    <col min="14854" max="14854" width="16.140625" style="43" customWidth="1"/>
    <col min="14855" max="14856" width="14.140625" style="43" customWidth="1"/>
    <col min="14857" max="14857" width="11.28515625" style="43" customWidth="1"/>
    <col min="14858" max="15092" width="9.140625" style="43" customWidth="1"/>
    <col min="15093" max="15093" width="6" style="43" customWidth="1"/>
    <col min="15094" max="15094" width="41" style="43" customWidth="1"/>
    <col min="15095" max="15101" width="12.28515625" style="43" customWidth="1"/>
    <col min="15102" max="15104" width="12.28515625" style="43"/>
    <col min="15105" max="15105" width="6" style="43" customWidth="1"/>
    <col min="15106" max="15106" width="41" style="43" customWidth="1"/>
    <col min="15107" max="15107" width="11.85546875" style="43" customWidth="1"/>
    <col min="15108" max="15109" width="18" style="43" customWidth="1"/>
    <col min="15110" max="15110" width="16.140625" style="43" customWidth="1"/>
    <col min="15111" max="15112" width="14.140625" style="43" customWidth="1"/>
    <col min="15113" max="15113" width="11.28515625" style="43" customWidth="1"/>
    <col min="15114" max="15348" width="9.140625" style="43" customWidth="1"/>
    <col min="15349" max="15349" width="6" style="43" customWidth="1"/>
    <col min="15350" max="15350" width="41" style="43" customWidth="1"/>
    <col min="15351" max="15357" width="12.28515625" style="43" customWidth="1"/>
    <col min="15358" max="15360" width="12.28515625" style="43"/>
    <col min="15361" max="15361" width="6" style="43" customWidth="1"/>
    <col min="15362" max="15362" width="41" style="43" customWidth="1"/>
    <col min="15363" max="15363" width="11.85546875" style="43" customWidth="1"/>
    <col min="15364" max="15365" width="18" style="43" customWidth="1"/>
    <col min="15366" max="15366" width="16.140625" style="43" customWidth="1"/>
    <col min="15367" max="15368" width="14.140625" style="43" customWidth="1"/>
    <col min="15369" max="15369" width="11.28515625" style="43" customWidth="1"/>
    <col min="15370" max="15604" width="9.140625" style="43" customWidth="1"/>
    <col min="15605" max="15605" width="6" style="43" customWidth="1"/>
    <col min="15606" max="15606" width="41" style="43" customWidth="1"/>
    <col min="15607" max="15613" width="12.28515625" style="43" customWidth="1"/>
    <col min="15614" max="15616" width="12.28515625" style="43"/>
    <col min="15617" max="15617" width="6" style="43" customWidth="1"/>
    <col min="15618" max="15618" width="41" style="43" customWidth="1"/>
    <col min="15619" max="15619" width="11.85546875" style="43" customWidth="1"/>
    <col min="15620" max="15621" width="18" style="43" customWidth="1"/>
    <col min="15622" max="15622" width="16.140625" style="43" customWidth="1"/>
    <col min="15623" max="15624" width="14.140625" style="43" customWidth="1"/>
    <col min="15625" max="15625" width="11.28515625" style="43" customWidth="1"/>
    <col min="15626" max="15860" width="9.140625" style="43" customWidth="1"/>
    <col min="15861" max="15861" width="6" style="43" customWidth="1"/>
    <col min="15862" max="15862" width="41" style="43" customWidth="1"/>
    <col min="15863" max="15869" width="12.28515625" style="43" customWidth="1"/>
    <col min="15870" max="15872" width="12.28515625" style="43"/>
    <col min="15873" max="15873" width="6" style="43" customWidth="1"/>
    <col min="15874" max="15874" width="41" style="43" customWidth="1"/>
    <col min="15875" max="15875" width="11.85546875" style="43" customWidth="1"/>
    <col min="15876" max="15877" width="18" style="43" customWidth="1"/>
    <col min="15878" max="15878" width="16.140625" style="43" customWidth="1"/>
    <col min="15879" max="15880" width="14.140625" style="43" customWidth="1"/>
    <col min="15881" max="15881" width="11.28515625" style="43" customWidth="1"/>
    <col min="15882" max="16116" width="9.140625" style="43" customWidth="1"/>
    <col min="16117" max="16117" width="6" style="43" customWidth="1"/>
    <col min="16118" max="16118" width="41" style="43" customWidth="1"/>
    <col min="16119" max="16125" width="12.28515625" style="43" customWidth="1"/>
    <col min="16126" max="16128" width="12.28515625" style="43"/>
    <col min="16129" max="16129" width="6" style="43" customWidth="1"/>
    <col min="16130" max="16130" width="41" style="43" customWidth="1"/>
    <col min="16131" max="16131" width="11.85546875" style="43" customWidth="1"/>
    <col min="16132" max="16133" width="18" style="43" customWidth="1"/>
    <col min="16134" max="16134" width="16.140625" style="43" customWidth="1"/>
    <col min="16135" max="16136" width="14.140625" style="43" customWidth="1"/>
    <col min="16137" max="16137" width="11.28515625" style="43" customWidth="1"/>
    <col min="16138" max="16372" width="9.140625" style="43" customWidth="1"/>
    <col min="16373" max="16373" width="6" style="43" customWidth="1"/>
    <col min="16374" max="16374" width="41" style="43" customWidth="1"/>
    <col min="16375" max="16381" width="12.28515625" style="43" customWidth="1"/>
    <col min="16382" max="16384" width="12.28515625" style="43"/>
  </cols>
  <sheetData>
    <row r="1" spans="1:253" ht="42.75" customHeight="1">
      <c r="A1" s="188" t="s">
        <v>366</v>
      </c>
      <c r="B1" s="188"/>
      <c r="C1" s="188"/>
      <c r="D1" s="188"/>
      <c r="E1" s="188"/>
      <c r="F1" s="188"/>
      <c r="G1" s="188"/>
      <c r="H1" s="188"/>
      <c r="I1" s="188"/>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row>
    <row r="2" spans="1:253" ht="26.25" hidden="1" customHeight="1">
      <c r="A2" s="189" t="s">
        <v>185</v>
      </c>
      <c r="B2" s="189"/>
      <c r="C2" s="189"/>
      <c r="D2" s="189"/>
      <c r="E2" s="189"/>
      <c r="F2" s="189"/>
      <c r="G2" s="189"/>
      <c r="H2" s="189"/>
      <c r="I2" s="189"/>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row>
    <row r="3" spans="1:253" ht="29.25" customHeight="1">
      <c r="A3" s="190" t="s">
        <v>0</v>
      </c>
      <c r="B3" s="190"/>
      <c r="C3" s="190"/>
      <c r="D3" s="190"/>
      <c r="E3" s="190"/>
      <c r="F3" s="190"/>
      <c r="G3" s="190"/>
      <c r="H3" s="190"/>
      <c r="I3" s="190"/>
      <c r="J3" s="45"/>
      <c r="K3" s="45"/>
    </row>
    <row r="4" spans="1:253" s="201" customFormat="1" ht="34.5" customHeight="1">
      <c r="A4" s="198" t="s">
        <v>76</v>
      </c>
      <c r="B4" s="198" t="s">
        <v>187</v>
      </c>
      <c r="C4" s="198" t="s">
        <v>220</v>
      </c>
      <c r="D4" s="198"/>
      <c r="E4" s="198"/>
      <c r="F4" s="198" t="s">
        <v>221</v>
      </c>
      <c r="G4" s="198" t="s">
        <v>245</v>
      </c>
      <c r="H4" s="199" t="s">
        <v>246</v>
      </c>
      <c r="I4" s="198" t="s">
        <v>5</v>
      </c>
      <c r="J4" s="200"/>
      <c r="K4" s="200"/>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c r="DM4" s="186"/>
      <c r="DN4" s="186"/>
      <c r="DO4" s="186"/>
      <c r="DP4" s="186"/>
      <c r="DQ4" s="186"/>
      <c r="DR4" s="186"/>
      <c r="DS4" s="186"/>
      <c r="DT4" s="186"/>
      <c r="DU4" s="186"/>
      <c r="DV4" s="186"/>
      <c r="DW4" s="186"/>
      <c r="DX4" s="186"/>
      <c r="DY4" s="186"/>
      <c r="DZ4" s="186"/>
      <c r="EA4" s="186"/>
      <c r="EB4" s="186"/>
      <c r="EC4" s="186"/>
      <c r="ED4" s="186"/>
      <c r="EE4" s="186"/>
      <c r="EF4" s="186"/>
      <c r="EG4" s="186"/>
      <c r="EH4" s="186"/>
      <c r="EI4" s="186"/>
      <c r="EJ4" s="186"/>
      <c r="EK4" s="186"/>
      <c r="EL4" s="186"/>
      <c r="EM4" s="186"/>
      <c r="EN4" s="186"/>
      <c r="EO4" s="186"/>
      <c r="EP4" s="186"/>
      <c r="EQ4" s="186"/>
      <c r="ER4" s="186"/>
      <c r="ES4" s="186"/>
      <c r="ET4" s="186"/>
      <c r="EU4" s="186"/>
      <c r="EV4" s="186"/>
      <c r="EW4" s="186"/>
      <c r="EX4" s="186"/>
      <c r="EY4" s="186"/>
      <c r="EZ4" s="186"/>
      <c r="FA4" s="186"/>
      <c r="FB4" s="186"/>
      <c r="FC4" s="186"/>
      <c r="FD4" s="186"/>
      <c r="FE4" s="186"/>
      <c r="FF4" s="186"/>
      <c r="FG4" s="186"/>
      <c r="FH4" s="186"/>
      <c r="FI4" s="186"/>
      <c r="FJ4" s="186"/>
      <c r="FK4" s="186"/>
      <c r="FL4" s="186"/>
      <c r="FM4" s="186"/>
      <c r="FN4" s="186"/>
      <c r="FO4" s="186"/>
      <c r="FP4" s="186"/>
      <c r="FQ4" s="186"/>
      <c r="FR4" s="186"/>
      <c r="FS4" s="186"/>
      <c r="FT4" s="186"/>
      <c r="FU4" s="186"/>
      <c r="FV4" s="186"/>
      <c r="FW4" s="186"/>
      <c r="FX4" s="186"/>
      <c r="FY4" s="186"/>
      <c r="FZ4" s="186"/>
      <c r="GA4" s="186"/>
      <c r="GB4" s="186"/>
      <c r="GC4" s="186"/>
      <c r="GD4" s="186"/>
      <c r="GE4" s="186"/>
      <c r="GF4" s="186"/>
      <c r="GG4" s="186"/>
      <c r="GH4" s="186"/>
      <c r="GI4" s="186"/>
      <c r="GJ4" s="186"/>
      <c r="GK4" s="186"/>
      <c r="GL4" s="186"/>
      <c r="GM4" s="186"/>
      <c r="GN4" s="186"/>
      <c r="GO4" s="186"/>
      <c r="GP4" s="186"/>
      <c r="GQ4" s="186"/>
      <c r="GR4" s="186"/>
      <c r="GS4" s="186"/>
      <c r="GT4" s="186"/>
      <c r="GU4" s="186"/>
      <c r="GV4" s="186"/>
      <c r="GW4" s="186"/>
      <c r="GX4" s="186"/>
      <c r="GY4" s="186"/>
      <c r="GZ4" s="186"/>
      <c r="HA4" s="186"/>
      <c r="HB4" s="186"/>
      <c r="HC4" s="186"/>
      <c r="HD4" s="186"/>
      <c r="HE4" s="186"/>
      <c r="HF4" s="186"/>
      <c r="HG4" s="186"/>
      <c r="HH4" s="186"/>
      <c r="HI4" s="186"/>
      <c r="HJ4" s="186"/>
      <c r="HK4" s="186"/>
      <c r="HL4" s="186"/>
      <c r="HM4" s="186"/>
      <c r="HN4" s="186"/>
      <c r="HO4" s="186"/>
      <c r="HP4" s="186"/>
      <c r="HQ4" s="186"/>
      <c r="HR4" s="186"/>
      <c r="HS4" s="186"/>
      <c r="HT4" s="186"/>
      <c r="HU4" s="186"/>
      <c r="HV4" s="186"/>
      <c r="HW4" s="186"/>
      <c r="HX4" s="186"/>
      <c r="HY4" s="186"/>
      <c r="HZ4" s="186"/>
      <c r="IA4" s="186"/>
      <c r="IB4" s="186"/>
      <c r="IC4" s="186"/>
      <c r="ID4" s="186"/>
      <c r="IE4" s="186"/>
      <c r="IF4" s="186"/>
      <c r="IG4" s="186"/>
      <c r="IH4" s="186"/>
      <c r="II4" s="186"/>
      <c r="IJ4" s="186"/>
      <c r="IK4" s="186"/>
      <c r="IL4" s="186"/>
      <c r="IM4" s="186"/>
      <c r="IN4" s="186"/>
      <c r="IO4" s="186"/>
      <c r="IP4" s="186"/>
      <c r="IQ4" s="186"/>
      <c r="IR4" s="186"/>
      <c r="IS4" s="186"/>
    </row>
    <row r="5" spans="1:253" s="201" customFormat="1" ht="79.5" customHeight="1">
      <c r="A5" s="198"/>
      <c r="B5" s="198"/>
      <c r="C5" s="202" t="s">
        <v>223</v>
      </c>
      <c r="D5" s="202" t="s">
        <v>224</v>
      </c>
      <c r="E5" s="202" t="s">
        <v>225</v>
      </c>
      <c r="F5" s="198"/>
      <c r="G5" s="198"/>
      <c r="H5" s="203"/>
      <c r="I5" s="198"/>
      <c r="J5" s="204"/>
      <c r="K5" s="204"/>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c r="BX5" s="186"/>
      <c r="BY5" s="186"/>
      <c r="BZ5" s="186"/>
      <c r="CA5" s="186"/>
      <c r="CB5" s="186"/>
      <c r="CC5" s="186"/>
      <c r="CD5" s="186"/>
      <c r="CE5" s="186"/>
      <c r="CF5" s="186"/>
      <c r="CG5" s="186"/>
      <c r="CH5" s="186"/>
      <c r="CI5" s="186"/>
      <c r="CJ5" s="186"/>
      <c r="CK5" s="186"/>
      <c r="CL5" s="186"/>
      <c r="CM5" s="186"/>
      <c r="CN5" s="186"/>
      <c r="CO5" s="186"/>
      <c r="CP5" s="186"/>
      <c r="CQ5" s="186"/>
      <c r="CR5" s="186"/>
      <c r="CS5" s="186"/>
      <c r="CT5" s="186"/>
      <c r="CU5" s="186"/>
      <c r="CV5" s="186"/>
      <c r="CW5" s="186"/>
      <c r="CX5" s="186"/>
      <c r="CY5" s="186"/>
      <c r="CZ5" s="186"/>
      <c r="DA5" s="186"/>
      <c r="DB5" s="186"/>
      <c r="DC5" s="186"/>
      <c r="DD5" s="186"/>
      <c r="DE5" s="186"/>
      <c r="DF5" s="186"/>
      <c r="DG5" s="186"/>
      <c r="DH5" s="186"/>
      <c r="DI5" s="186"/>
      <c r="DJ5" s="186"/>
      <c r="DK5" s="186"/>
      <c r="DL5" s="186"/>
      <c r="DM5" s="186"/>
      <c r="DN5" s="186"/>
      <c r="DO5" s="186"/>
      <c r="DP5" s="186"/>
      <c r="DQ5" s="186"/>
      <c r="DR5" s="186"/>
      <c r="DS5" s="186"/>
      <c r="DT5" s="186"/>
      <c r="DU5" s="186"/>
      <c r="DV5" s="186"/>
      <c r="DW5" s="186"/>
      <c r="DX5" s="186"/>
      <c r="DY5" s="186"/>
      <c r="DZ5" s="186"/>
      <c r="EA5" s="186"/>
      <c r="EB5" s="186"/>
      <c r="EC5" s="186"/>
      <c r="ED5" s="186"/>
      <c r="EE5" s="186"/>
      <c r="EF5" s="186"/>
      <c r="EG5" s="186"/>
      <c r="EH5" s="186"/>
      <c r="EI5" s="186"/>
      <c r="EJ5" s="186"/>
      <c r="EK5" s="186"/>
      <c r="EL5" s="186"/>
      <c r="EM5" s="186"/>
      <c r="EN5" s="186"/>
      <c r="EO5" s="186"/>
      <c r="EP5" s="186"/>
      <c r="EQ5" s="186"/>
      <c r="ER5" s="186"/>
      <c r="ES5" s="186"/>
      <c r="ET5" s="186"/>
      <c r="EU5" s="186"/>
      <c r="EV5" s="186"/>
      <c r="EW5" s="186"/>
      <c r="EX5" s="186"/>
      <c r="EY5" s="186"/>
      <c r="EZ5" s="186"/>
      <c r="FA5" s="186"/>
      <c r="FB5" s="186"/>
      <c r="FC5" s="186"/>
      <c r="FD5" s="186"/>
      <c r="FE5" s="186"/>
      <c r="FF5" s="186"/>
      <c r="FG5" s="186"/>
      <c r="FH5" s="186"/>
      <c r="FI5" s="186"/>
      <c r="FJ5" s="186"/>
      <c r="FK5" s="186"/>
      <c r="FL5" s="186"/>
      <c r="FM5" s="186"/>
      <c r="FN5" s="186"/>
      <c r="FO5" s="186"/>
      <c r="FP5" s="186"/>
      <c r="FQ5" s="186"/>
      <c r="FR5" s="186"/>
      <c r="FS5" s="186"/>
      <c r="FT5" s="186"/>
      <c r="FU5" s="186"/>
      <c r="FV5" s="186"/>
      <c r="FW5" s="186"/>
      <c r="FX5" s="186"/>
      <c r="FY5" s="186"/>
      <c r="FZ5" s="186"/>
      <c r="GA5" s="186"/>
      <c r="GB5" s="186"/>
      <c r="GC5" s="186"/>
      <c r="GD5" s="186"/>
      <c r="GE5" s="186"/>
      <c r="GF5" s="186"/>
      <c r="GG5" s="186"/>
      <c r="GH5" s="186"/>
      <c r="GI5" s="186"/>
      <c r="GJ5" s="186"/>
      <c r="GK5" s="186"/>
      <c r="GL5" s="186"/>
      <c r="GM5" s="186"/>
      <c r="GN5" s="186"/>
      <c r="GO5" s="186"/>
      <c r="GP5" s="186"/>
      <c r="GQ5" s="186"/>
      <c r="GR5" s="186"/>
      <c r="GS5" s="186"/>
      <c r="GT5" s="186"/>
      <c r="GU5" s="186"/>
      <c r="GV5" s="186"/>
      <c r="GW5" s="186"/>
      <c r="GX5" s="186"/>
      <c r="GY5" s="186"/>
      <c r="GZ5" s="186"/>
      <c r="HA5" s="186"/>
      <c r="HB5" s="186"/>
      <c r="HC5" s="186"/>
      <c r="HD5" s="186"/>
      <c r="HE5" s="186"/>
      <c r="HF5" s="186"/>
      <c r="HG5" s="186"/>
      <c r="HH5" s="186"/>
      <c r="HI5" s="186"/>
      <c r="HJ5" s="186"/>
      <c r="HK5" s="186"/>
      <c r="HL5" s="186"/>
      <c r="HM5" s="186"/>
      <c r="HN5" s="186"/>
      <c r="HO5" s="186"/>
      <c r="HP5" s="186"/>
      <c r="HQ5" s="186"/>
      <c r="HR5" s="186"/>
      <c r="HS5" s="186"/>
      <c r="HT5" s="186"/>
      <c r="HU5" s="186"/>
      <c r="HV5" s="186"/>
      <c r="HW5" s="186"/>
      <c r="HX5" s="186"/>
      <c r="HY5" s="186"/>
      <c r="HZ5" s="186"/>
      <c r="IA5" s="186"/>
      <c r="IB5" s="186"/>
      <c r="IC5" s="186"/>
      <c r="ID5" s="186"/>
      <c r="IE5" s="186"/>
      <c r="IF5" s="186"/>
      <c r="IG5" s="186"/>
      <c r="IH5" s="186"/>
      <c r="II5" s="186"/>
      <c r="IJ5" s="186"/>
      <c r="IK5" s="186"/>
      <c r="IL5" s="186"/>
      <c r="IM5" s="186"/>
      <c r="IN5" s="186"/>
      <c r="IO5" s="186"/>
      <c r="IP5" s="186"/>
      <c r="IQ5" s="186"/>
      <c r="IR5" s="186"/>
      <c r="IS5" s="186"/>
    </row>
    <row r="6" spans="1:253" ht="24" customHeight="1">
      <c r="A6" s="48"/>
      <c r="B6" s="49" t="s">
        <v>7</v>
      </c>
      <c r="C6" s="124">
        <f>+C7</f>
        <v>5422977</v>
      </c>
      <c r="D6" s="124">
        <f t="shared" ref="D6:H6" si="0">+D7</f>
        <v>2459671.1964123333</v>
      </c>
      <c r="E6" s="124">
        <f t="shared" si="0"/>
        <v>5422977</v>
      </c>
      <c r="F6" s="124">
        <f t="shared" si="0"/>
        <v>25829997.969549958</v>
      </c>
      <c r="G6" s="124">
        <f t="shared" si="0"/>
        <v>8867343.1195499599</v>
      </c>
      <c r="H6" s="124">
        <f t="shared" si="0"/>
        <v>8867343.1195499599</v>
      </c>
      <c r="I6" s="125"/>
      <c r="J6" s="139"/>
    </row>
    <row r="7" spans="1:253" ht="24.75" customHeight="1">
      <c r="A7" s="50">
        <v>1</v>
      </c>
      <c r="B7" s="51" t="s">
        <v>250</v>
      </c>
      <c r="C7" s="126">
        <f>+C9+C14</f>
        <v>5422977</v>
      </c>
      <c r="D7" s="126">
        <f t="shared" ref="D7:H7" si="1">+D9+D14</f>
        <v>2459671.1964123333</v>
      </c>
      <c r="E7" s="126">
        <f t="shared" si="1"/>
        <v>5422977</v>
      </c>
      <c r="F7" s="126">
        <f t="shared" si="1"/>
        <v>25829997.969549958</v>
      </c>
      <c r="G7" s="126">
        <f t="shared" si="1"/>
        <v>8867343.1195499599</v>
      </c>
      <c r="H7" s="126">
        <f t="shared" si="1"/>
        <v>8867343.1195499599</v>
      </c>
      <c r="I7" s="128"/>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row>
    <row r="8" spans="1:253">
      <c r="A8" s="50"/>
      <c r="B8" s="52" t="s">
        <v>189</v>
      </c>
      <c r="C8" s="129"/>
      <c r="D8" s="129"/>
      <c r="E8" s="129"/>
      <c r="F8" s="127"/>
      <c r="G8" s="127"/>
      <c r="H8" s="127"/>
      <c r="I8" s="128"/>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row>
    <row r="9" spans="1:253" ht="37.5">
      <c r="A9" s="53" t="s">
        <v>251</v>
      </c>
      <c r="B9" s="54" t="s">
        <v>252</v>
      </c>
      <c r="C9" s="130">
        <f>2173988+650000</f>
        <v>2823988</v>
      </c>
      <c r="D9" s="130">
        <f>+D11+D13+D12+450000</f>
        <v>1296669.3333333333</v>
      </c>
      <c r="E9" s="130">
        <f>+C9</f>
        <v>2823988</v>
      </c>
      <c r="F9" s="130">
        <f>+F11+F12+F13+5637</f>
        <v>7555637</v>
      </c>
      <c r="G9" s="130">
        <f>+G11+G12+G13+1000000</f>
        <v>2510000</v>
      </c>
      <c r="H9" s="130">
        <v>2510000</v>
      </c>
      <c r="I9" s="130"/>
      <c r="J9" s="141"/>
      <c r="K9" s="141"/>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row>
    <row r="10" spans="1:253" s="138" customFormat="1" ht="19.5">
      <c r="A10" s="135"/>
      <c r="B10" s="136" t="s">
        <v>188</v>
      </c>
      <c r="C10" s="132"/>
      <c r="D10" s="132"/>
      <c r="E10" s="132"/>
      <c r="F10" s="132"/>
      <c r="G10" s="132"/>
      <c r="H10" s="132"/>
      <c r="I10" s="132"/>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c r="CN10" s="137"/>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7"/>
      <c r="EG10" s="137"/>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7"/>
      <c r="FZ10" s="137"/>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7"/>
      <c r="HS10" s="137"/>
      <c r="HT10" s="137"/>
      <c r="HU10" s="137"/>
      <c r="HV10" s="137"/>
      <c r="HW10" s="137"/>
      <c r="HX10" s="137"/>
      <c r="HY10" s="137"/>
      <c r="HZ10" s="137"/>
      <c r="IA10" s="137"/>
      <c r="IB10" s="137"/>
      <c r="IC10" s="137"/>
      <c r="ID10" s="137"/>
      <c r="IE10" s="137"/>
      <c r="IF10" s="137"/>
      <c r="IG10" s="137"/>
      <c r="IH10" s="137"/>
      <c r="II10" s="137"/>
      <c r="IJ10" s="137"/>
      <c r="IK10" s="137"/>
      <c r="IL10" s="137"/>
      <c r="IM10" s="137"/>
      <c r="IN10" s="137"/>
      <c r="IO10" s="47"/>
      <c r="IP10" s="47"/>
      <c r="IQ10" s="47"/>
      <c r="IR10" s="47"/>
      <c r="IS10" s="47"/>
    </row>
    <row r="11" spans="1:253">
      <c r="A11" s="55" t="s">
        <v>253</v>
      </c>
      <c r="B11" s="56" t="s">
        <v>254</v>
      </c>
      <c r="C11" s="131">
        <v>1850000</v>
      </c>
      <c r="D11" s="131">
        <f>709538/6*7</f>
        <v>827794.33333333326</v>
      </c>
      <c r="E11" s="131">
        <f>+C11</f>
        <v>1850000</v>
      </c>
      <c r="F11" s="130">
        <f>+G11*5</f>
        <v>6000000</v>
      </c>
      <c r="G11" s="130">
        <v>1200000</v>
      </c>
      <c r="H11" s="130">
        <v>1200000</v>
      </c>
      <c r="I11" s="130"/>
      <c r="IO11" s="44"/>
      <c r="IP11" s="44"/>
      <c r="IQ11" s="44"/>
      <c r="IR11" s="44"/>
      <c r="IS11" s="44"/>
    </row>
    <row r="12" spans="1:253">
      <c r="A12" s="55" t="s">
        <v>253</v>
      </c>
      <c r="B12" s="56" t="s">
        <v>255</v>
      </c>
      <c r="C12" s="131">
        <v>10000</v>
      </c>
      <c r="D12" s="131">
        <v>4354</v>
      </c>
      <c r="E12" s="131">
        <f>+C12</f>
        <v>10000</v>
      </c>
      <c r="F12" s="130">
        <v>50000</v>
      </c>
      <c r="G12" s="130">
        <v>10000</v>
      </c>
      <c r="H12" s="130">
        <v>10000</v>
      </c>
      <c r="I12" s="130"/>
      <c r="IO12" s="44"/>
      <c r="IP12" s="44"/>
      <c r="IQ12" s="44"/>
      <c r="IR12" s="44"/>
      <c r="IS12" s="44"/>
    </row>
    <row r="13" spans="1:253">
      <c r="A13" s="55" t="s">
        <v>253</v>
      </c>
      <c r="B13" s="56" t="s">
        <v>256</v>
      </c>
      <c r="C13" s="131">
        <v>341300</v>
      </c>
      <c r="D13" s="131">
        <v>14521</v>
      </c>
      <c r="E13" s="131">
        <f>+D13/6*12</f>
        <v>29042</v>
      </c>
      <c r="F13" s="130">
        <v>1500000</v>
      </c>
      <c r="G13" s="130">
        <v>300000</v>
      </c>
      <c r="H13" s="130">
        <v>300000</v>
      </c>
      <c r="I13" s="130"/>
      <c r="IO13" s="44"/>
      <c r="IP13" s="44"/>
      <c r="IQ13" s="44"/>
      <c r="IR13" s="44"/>
      <c r="IS13" s="44"/>
    </row>
    <row r="14" spans="1:253">
      <c r="A14" s="53" t="s">
        <v>257</v>
      </c>
      <c r="B14" s="54" t="s">
        <v>258</v>
      </c>
      <c r="C14" s="130">
        <f>+C15+C16</f>
        <v>2598989</v>
      </c>
      <c r="D14" s="130">
        <f t="shared" ref="D14:H14" si="2">+D15+D16</f>
        <v>1163001.863079</v>
      </c>
      <c r="E14" s="130">
        <f t="shared" si="2"/>
        <v>2598989</v>
      </c>
      <c r="F14" s="130">
        <f t="shared" si="2"/>
        <v>18274360.969549958</v>
      </c>
      <c r="G14" s="130">
        <f t="shared" si="2"/>
        <v>6357343.119549959</v>
      </c>
      <c r="H14" s="130">
        <f t="shared" si="2"/>
        <v>6357343.119549959</v>
      </c>
      <c r="I14" s="130"/>
      <c r="J14" s="161"/>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row>
    <row r="15" spans="1:253">
      <c r="A15" s="55" t="s">
        <v>253</v>
      </c>
      <c r="B15" s="56" t="s">
        <v>259</v>
      </c>
      <c r="C15" s="130">
        <v>1739189</v>
      </c>
      <c r="D15" s="130">
        <v>811557.61307900003</v>
      </c>
      <c r="E15" s="130">
        <f>+C15</f>
        <v>1739189</v>
      </c>
      <c r="F15" s="130">
        <f>+'2. NSTW'!R8+'3. ODA'!AB12</f>
        <v>14975583.919549959</v>
      </c>
      <c r="G15" s="130">
        <f>+'2. NSTW'!T8+'3. ODA'!AE12</f>
        <v>4758282.9195499588</v>
      </c>
      <c r="H15" s="130">
        <f>+G15</f>
        <v>4758282.9195499588</v>
      </c>
      <c r="I15" s="130"/>
      <c r="J15" s="161"/>
      <c r="K15" s="141"/>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row>
    <row r="16" spans="1:253">
      <c r="A16" s="55" t="s">
        <v>253</v>
      </c>
      <c r="B16" s="54" t="s">
        <v>260</v>
      </c>
      <c r="C16" s="130">
        <v>859800</v>
      </c>
      <c r="D16" s="130">
        <v>351444.25</v>
      </c>
      <c r="E16" s="130">
        <f>+C16</f>
        <v>859800</v>
      </c>
      <c r="F16" s="130">
        <f>+'3. ODA'!AC12</f>
        <v>3298777.05</v>
      </c>
      <c r="G16" s="130">
        <f>+'3. ODA'!AF12</f>
        <v>1599060.2</v>
      </c>
      <c r="H16" s="130">
        <v>1599060.2</v>
      </c>
      <c r="I16" s="130"/>
      <c r="J16" s="161"/>
      <c r="K16" s="141"/>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row>
    <row r="17" spans="1:253" ht="87.75" hidden="1" customHeight="1">
      <c r="A17" s="50">
        <v>2</v>
      </c>
      <c r="B17" s="54" t="s">
        <v>261</v>
      </c>
      <c r="C17" s="130"/>
      <c r="D17" s="130"/>
      <c r="E17" s="130"/>
      <c r="F17" s="130"/>
      <c r="G17" s="130"/>
      <c r="H17" s="130"/>
      <c r="I17" s="130"/>
      <c r="J17" s="161"/>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row>
    <row r="18" spans="1:253" ht="11.25" customHeight="1">
      <c r="A18" s="57"/>
      <c r="B18" s="58"/>
      <c r="C18" s="133"/>
      <c r="D18" s="133"/>
      <c r="E18" s="133"/>
      <c r="F18" s="133"/>
      <c r="G18" s="133"/>
      <c r="H18" s="133"/>
      <c r="I18" s="133"/>
      <c r="J18" s="134"/>
    </row>
    <row r="20" spans="1:253">
      <c r="D20" s="134"/>
      <c r="E20" s="134"/>
      <c r="F20" s="187" t="s">
        <v>424</v>
      </c>
      <c r="G20" s="187"/>
      <c r="H20" s="187"/>
      <c r="I20" s="187"/>
    </row>
  </sheetData>
  <mergeCells count="12">
    <mergeCell ref="F20:I20"/>
    <mergeCell ref="H4:H5"/>
    <mergeCell ref="I4:I5"/>
    <mergeCell ref="J4:K4"/>
    <mergeCell ref="A1:I1"/>
    <mergeCell ref="A2:I2"/>
    <mergeCell ref="A3:I3"/>
    <mergeCell ref="A4:A5"/>
    <mergeCell ref="B4:B5"/>
    <mergeCell ref="C4:E4"/>
    <mergeCell ref="F4:F5"/>
    <mergeCell ref="G4:G5"/>
  </mergeCells>
  <pageMargins left="0.70866141732283472" right="0.70866141732283472" top="0.74803149606299213" bottom="0.74803149606299213" header="0.31496062992125984" footer="0.31496062992125984"/>
  <pageSetup paperSize="9" scale="8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38"/>
  <sheetViews>
    <sheetView showGridLines="0" tabSelected="1" zoomScale="85" zoomScaleNormal="85" workbookViewId="0">
      <selection activeCell="B108" sqref="B108"/>
    </sheetView>
  </sheetViews>
  <sheetFormatPr defaultColWidth="9.140625" defaultRowHeight="15"/>
  <cols>
    <col min="1" max="1" width="7.140625" style="10" customWidth="1"/>
    <col min="2" max="2" width="46.28515625" style="18" customWidth="1"/>
    <col min="3" max="3" width="14.85546875" style="10" hidden="1" customWidth="1"/>
    <col min="4" max="4" width="19.42578125" style="183" customWidth="1"/>
    <col min="5" max="5" width="15" style="10" hidden="1" customWidth="1"/>
    <col min="6" max="6" width="17" style="10" customWidth="1"/>
    <col min="7" max="7" width="19.140625" style="19" customWidth="1"/>
    <col min="8" max="8" width="15.85546875" style="19" customWidth="1"/>
    <col min="9" max="9" width="13.85546875" style="19" hidden="1" customWidth="1"/>
    <col min="10" max="14" width="13.85546875" style="20" hidden="1" customWidth="1"/>
    <col min="15" max="16" width="15.140625" style="20" customWidth="1"/>
    <col min="17" max="17" width="16.42578125" style="20" customWidth="1"/>
    <col min="18" max="18" width="16.140625" style="20" customWidth="1"/>
    <col min="19" max="20" width="14.85546875" style="20" customWidth="1"/>
    <col min="21" max="21" width="51.42578125" style="180" customWidth="1"/>
    <col min="22" max="23" width="12.7109375" style="10" bestFit="1" customWidth="1"/>
    <col min="24" max="16384" width="9.140625" style="10"/>
  </cols>
  <sheetData>
    <row r="1" spans="1:21" ht="54.75" customHeight="1">
      <c r="A1" s="192" t="s">
        <v>365</v>
      </c>
      <c r="B1" s="192"/>
      <c r="C1" s="192"/>
      <c r="D1" s="192"/>
      <c r="E1" s="192"/>
      <c r="F1" s="192"/>
      <c r="G1" s="192"/>
      <c r="H1" s="192"/>
      <c r="I1" s="192"/>
      <c r="J1" s="192"/>
      <c r="K1" s="192"/>
      <c r="L1" s="192"/>
      <c r="M1" s="192"/>
      <c r="N1" s="192"/>
      <c r="O1" s="192"/>
      <c r="P1" s="192"/>
      <c r="Q1" s="192"/>
      <c r="R1" s="192"/>
      <c r="S1" s="192"/>
      <c r="T1" s="192"/>
      <c r="U1" s="192"/>
    </row>
    <row r="2" spans="1:21" ht="25.5" customHeight="1">
      <c r="A2" s="193" t="s">
        <v>0</v>
      </c>
      <c r="B2" s="193"/>
      <c r="C2" s="193"/>
      <c r="D2" s="193"/>
      <c r="E2" s="193"/>
      <c r="F2" s="193"/>
      <c r="G2" s="193"/>
      <c r="H2" s="193"/>
      <c r="I2" s="193"/>
      <c r="J2" s="193"/>
      <c r="K2" s="193"/>
      <c r="L2" s="193"/>
      <c r="M2" s="193"/>
      <c r="N2" s="193"/>
      <c r="O2" s="193"/>
      <c r="P2" s="193"/>
      <c r="Q2" s="193"/>
      <c r="R2" s="193"/>
      <c r="S2" s="193"/>
      <c r="T2" s="193"/>
      <c r="U2" s="193"/>
    </row>
    <row r="3" spans="1:21" s="29" customFormat="1" ht="29.25" customHeight="1">
      <c r="A3" s="216" t="s">
        <v>182</v>
      </c>
      <c r="B3" s="217" t="s">
        <v>1</v>
      </c>
      <c r="C3" s="217" t="s">
        <v>2</v>
      </c>
      <c r="D3" s="216" t="s">
        <v>3</v>
      </c>
      <c r="E3" s="217" t="s">
        <v>4</v>
      </c>
      <c r="F3" s="205" t="s">
        <v>186</v>
      </c>
      <c r="G3" s="205"/>
      <c r="H3" s="205"/>
      <c r="I3" s="206" t="s">
        <v>220</v>
      </c>
      <c r="J3" s="207"/>
      <c r="K3" s="207"/>
      <c r="L3" s="207"/>
      <c r="M3" s="207"/>
      <c r="N3" s="208"/>
      <c r="O3" s="209" t="s">
        <v>368</v>
      </c>
      <c r="P3" s="210"/>
      <c r="Q3" s="209" t="s">
        <v>221</v>
      </c>
      <c r="R3" s="211"/>
      <c r="S3" s="209" t="s">
        <v>222</v>
      </c>
      <c r="T3" s="211"/>
      <c r="U3" s="216" t="s">
        <v>5</v>
      </c>
    </row>
    <row r="4" spans="1:21" s="28" customFormat="1" ht="53.25" customHeight="1">
      <c r="A4" s="216"/>
      <c r="B4" s="217"/>
      <c r="C4" s="217"/>
      <c r="D4" s="218"/>
      <c r="E4" s="217"/>
      <c r="F4" s="205" t="s">
        <v>183</v>
      </c>
      <c r="G4" s="205" t="s">
        <v>77</v>
      </c>
      <c r="H4" s="205"/>
      <c r="I4" s="206" t="s">
        <v>223</v>
      </c>
      <c r="J4" s="208"/>
      <c r="K4" s="206" t="s">
        <v>224</v>
      </c>
      <c r="L4" s="208"/>
      <c r="M4" s="206" t="s">
        <v>225</v>
      </c>
      <c r="N4" s="208"/>
      <c r="O4" s="212"/>
      <c r="P4" s="213"/>
      <c r="Q4" s="214"/>
      <c r="R4" s="215"/>
      <c r="S4" s="214"/>
      <c r="T4" s="215"/>
      <c r="U4" s="216"/>
    </row>
    <row r="5" spans="1:21" s="29" customFormat="1" ht="23.25" customHeight="1">
      <c r="A5" s="216"/>
      <c r="B5" s="217"/>
      <c r="C5" s="217"/>
      <c r="D5" s="218"/>
      <c r="E5" s="217"/>
      <c r="F5" s="205"/>
      <c r="G5" s="205" t="s">
        <v>184</v>
      </c>
      <c r="H5" s="219" t="s">
        <v>280</v>
      </c>
      <c r="I5" s="205" t="s">
        <v>184</v>
      </c>
      <c r="J5" s="219" t="s">
        <v>6</v>
      </c>
      <c r="K5" s="205" t="s">
        <v>184</v>
      </c>
      <c r="L5" s="219" t="s">
        <v>6</v>
      </c>
      <c r="M5" s="205" t="s">
        <v>184</v>
      </c>
      <c r="N5" s="219" t="s">
        <v>6</v>
      </c>
      <c r="O5" s="205" t="s">
        <v>184</v>
      </c>
      <c r="P5" s="219" t="s">
        <v>280</v>
      </c>
      <c r="Q5" s="205" t="s">
        <v>184</v>
      </c>
      <c r="R5" s="219" t="s">
        <v>280</v>
      </c>
      <c r="S5" s="205" t="s">
        <v>184</v>
      </c>
      <c r="T5" s="219" t="s">
        <v>280</v>
      </c>
      <c r="U5" s="216"/>
    </row>
    <row r="6" spans="1:21" s="29" customFormat="1" ht="23.25" customHeight="1">
      <c r="A6" s="216"/>
      <c r="B6" s="217"/>
      <c r="C6" s="217"/>
      <c r="D6" s="218"/>
      <c r="E6" s="217"/>
      <c r="F6" s="205"/>
      <c r="G6" s="205"/>
      <c r="H6" s="220"/>
      <c r="I6" s="205"/>
      <c r="J6" s="220"/>
      <c r="K6" s="205"/>
      <c r="L6" s="220"/>
      <c r="M6" s="205"/>
      <c r="N6" s="220"/>
      <c r="O6" s="205"/>
      <c r="P6" s="220"/>
      <c r="Q6" s="205"/>
      <c r="R6" s="220"/>
      <c r="S6" s="205"/>
      <c r="T6" s="220"/>
      <c r="U6" s="216"/>
    </row>
    <row r="7" spans="1:21" s="28" customFormat="1" ht="18.75">
      <c r="A7" s="216"/>
      <c r="B7" s="217"/>
      <c r="C7" s="217"/>
      <c r="D7" s="221"/>
      <c r="E7" s="217"/>
      <c r="F7" s="205"/>
      <c r="G7" s="222"/>
      <c r="H7" s="223"/>
      <c r="I7" s="222"/>
      <c r="J7" s="223"/>
      <c r="K7" s="222"/>
      <c r="L7" s="223"/>
      <c r="M7" s="222"/>
      <c r="N7" s="223"/>
      <c r="O7" s="222"/>
      <c r="P7" s="223"/>
      <c r="Q7" s="222"/>
      <c r="R7" s="223"/>
      <c r="S7" s="222"/>
      <c r="T7" s="223"/>
      <c r="U7" s="216"/>
    </row>
    <row r="8" spans="1:21" s="29" customFormat="1" ht="39.75" customHeight="1">
      <c r="A8" s="33"/>
      <c r="B8" s="34" t="s">
        <v>7</v>
      </c>
      <c r="C8" s="34"/>
      <c r="D8" s="33"/>
      <c r="E8" s="34"/>
      <c r="F8" s="35"/>
      <c r="G8" s="36">
        <f>+G9+G12</f>
        <v>17442800.254999999</v>
      </c>
      <c r="H8" s="36">
        <f t="shared" ref="H8:T8" si="0">+H9+H12</f>
        <v>15987114.5012</v>
      </c>
      <c r="I8" s="36">
        <f t="shared" si="0"/>
        <v>1610902</v>
      </c>
      <c r="J8" s="36">
        <f t="shared" si="0"/>
        <v>1434818</v>
      </c>
      <c r="K8" s="36">
        <f t="shared" si="0"/>
        <v>420473.04113099998</v>
      </c>
      <c r="L8" s="36">
        <f t="shared" si="0"/>
        <v>346194.27513099997</v>
      </c>
      <c r="M8" s="36">
        <f t="shared" si="0"/>
        <v>1607703</v>
      </c>
      <c r="N8" s="36">
        <f t="shared" si="0"/>
        <v>1431619</v>
      </c>
      <c r="O8" s="36">
        <f t="shared" si="0"/>
        <v>3257627.9840620416</v>
      </c>
      <c r="P8" s="36">
        <f t="shared" si="0"/>
        <v>2100744</v>
      </c>
      <c r="Q8" s="36">
        <f t="shared" si="0"/>
        <v>17094090.919549957</v>
      </c>
      <c r="R8" s="36">
        <f t="shared" si="0"/>
        <v>14594090.919549959</v>
      </c>
      <c r="S8" s="36">
        <f t="shared" si="0"/>
        <v>4858306.9195499588</v>
      </c>
      <c r="T8" s="36">
        <f t="shared" si="0"/>
        <v>4408306.9195499588</v>
      </c>
      <c r="U8" s="167"/>
    </row>
    <row r="9" spans="1:21" s="29" customFormat="1" ht="48" customHeight="1">
      <c r="A9" s="59" t="s">
        <v>62</v>
      </c>
      <c r="B9" s="60" t="s">
        <v>262</v>
      </c>
      <c r="C9" s="60"/>
      <c r="D9" s="59"/>
      <c r="E9" s="60"/>
      <c r="F9" s="61"/>
      <c r="G9" s="124">
        <f>+G10+G11</f>
        <v>0</v>
      </c>
      <c r="H9" s="124">
        <f t="shared" ref="H9:N9" si="1">+H10+H11</f>
        <v>0</v>
      </c>
      <c r="I9" s="124">
        <f t="shared" si="1"/>
        <v>668687</v>
      </c>
      <c r="J9" s="124">
        <f t="shared" si="1"/>
        <v>607187</v>
      </c>
      <c r="K9" s="124">
        <f t="shared" si="1"/>
        <v>177275</v>
      </c>
      <c r="L9" s="124">
        <f t="shared" si="1"/>
        <v>155908</v>
      </c>
      <c r="M9" s="124">
        <f t="shared" si="1"/>
        <v>665488</v>
      </c>
      <c r="N9" s="124">
        <f t="shared" si="1"/>
        <v>603988</v>
      </c>
      <c r="O9" s="124">
        <f>+O10+O11</f>
        <v>665488</v>
      </c>
      <c r="P9" s="124">
        <f t="shared" ref="P9:T9" si="2">+P10+P11</f>
        <v>604088</v>
      </c>
      <c r="Q9" s="124">
        <f t="shared" si="2"/>
        <v>8245700</v>
      </c>
      <c r="R9" s="124">
        <f t="shared" si="2"/>
        <v>5745700</v>
      </c>
      <c r="S9" s="124">
        <f t="shared" si="2"/>
        <v>1496666</v>
      </c>
      <c r="T9" s="124">
        <f t="shared" si="2"/>
        <v>1046666</v>
      </c>
      <c r="U9" s="168"/>
    </row>
    <row r="10" spans="1:21" s="6" customFormat="1" ht="48.75" customHeight="1">
      <c r="A10" s="66" t="s">
        <v>8</v>
      </c>
      <c r="B10" s="67" t="s">
        <v>266</v>
      </c>
      <c r="C10" s="68"/>
      <c r="D10" s="181"/>
      <c r="E10" s="68"/>
      <c r="F10" s="68"/>
      <c r="G10" s="68"/>
      <c r="H10" s="68"/>
      <c r="I10" s="69">
        <f>27899+7998</f>
        <v>35897</v>
      </c>
      <c r="J10" s="69">
        <f>27899+7998</f>
        <v>35897</v>
      </c>
      <c r="K10" s="69">
        <v>16120</v>
      </c>
      <c r="L10" s="69">
        <v>16120</v>
      </c>
      <c r="M10" s="69">
        <v>32698</v>
      </c>
      <c r="N10" s="69">
        <v>32698</v>
      </c>
      <c r="O10" s="69">
        <v>32698</v>
      </c>
      <c r="P10" s="69">
        <v>32698</v>
      </c>
      <c r="Q10" s="69">
        <v>445700</v>
      </c>
      <c r="R10" s="69">
        <v>445700</v>
      </c>
      <c r="S10" s="69">
        <v>46666</v>
      </c>
      <c r="T10" s="69">
        <v>46666</v>
      </c>
      <c r="U10" s="169"/>
    </row>
    <row r="11" spans="1:21" s="6" customFormat="1" ht="51" customHeight="1">
      <c r="A11" s="66" t="s">
        <v>9</v>
      </c>
      <c r="B11" s="67" t="s">
        <v>267</v>
      </c>
      <c r="C11" s="70" t="s">
        <v>264</v>
      </c>
      <c r="D11" s="181"/>
      <c r="E11" s="70" t="s">
        <v>265</v>
      </c>
      <c r="F11" s="68"/>
      <c r="G11" s="68"/>
      <c r="H11" s="68"/>
      <c r="I11" s="71">
        <v>632790</v>
      </c>
      <c r="J11" s="71">
        <v>571290</v>
      </c>
      <c r="K11" s="71">
        <v>161155</v>
      </c>
      <c r="L11" s="71">
        <v>139788</v>
      </c>
      <c r="M11" s="71">
        <f>I11</f>
        <v>632790</v>
      </c>
      <c r="N11" s="71">
        <v>571290</v>
      </c>
      <c r="O11" s="71">
        <f>I11</f>
        <v>632790</v>
      </c>
      <c r="P11" s="71">
        <v>571390</v>
      </c>
      <c r="Q11" s="71">
        <v>7800000</v>
      </c>
      <c r="R11" s="71">
        <v>5300000</v>
      </c>
      <c r="S11" s="71">
        <v>1450000</v>
      </c>
      <c r="T11" s="71">
        <v>1000000</v>
      </c>
      <c r="U11" s="169"/>
    </row>
    <row r="12" spans="1:21" s="29" customFormat="1" ht="38.25" customHeight="1">
      <c r="A12" s="62" t="s">
        <v>69</v>
      </c>
      <c r="B12" s="63" t="s">
        <v>263</v>
      </c>
      <c r="C12" s="63"/>
      <c r="D12" s="62"/>
      <c r="E12" s="63"/>
      <c r="F12" s="64"/>
      <c r="G12" s="140">
        <f t="shared" ref="G12:T12" si="3">+G13+G80+G107+G115</f>
        <v>17442800.254999999</v>
      </c>
      <c r="H12" s="140">
        <f t="shared" si="3"/>
        <v>15987114.5012</v>
      </c>
      <c r="I12" s="140">
        <f t="shared" si="3"/>
        <v>942215</v>
      </c>
      <c r="J12" s="140">
        <f t="shared" si="3"/>
        <v>827631</v>
      </c>
      <c r="K12" s="140">
        <f t="shared" si="3"/>
        <v>243198.04113099998</v>
      </c>
      <c r="L12" s="140">
        <f t="shared" si="3"/>
        <v>190286.27513099997</v>
      </c>
      <c r="M12" s="140">
        <f t="shared" si="3"/>
        <v>942215</v>
      </c>
      <c r="N12" s="140">
        <f t="shared" si="3"/>
        <v>827631</v>
      </c>
      <c r="O12" s="140">
        <f t="shared" si="3"/>
        <v>2592139.9840620416</v>
      </c>
      <c r="P12" s="140">
        <f t="shared" si="3"/>
        <v>1496656</v>
      </c>
      <c r="Q12" s="140">
        <f t="shared" si="3"/>
        <v>8848390.9195499588</v>
      </c>
      <c r="R12" s="140">
        <f t="shared" si="3"/>
        <v>8848390.9195499588</v>
      </c>
      <c r="S12" s="140">
        <f t="shared" si="3"/>
        <v>3361640.9195499588</v>
      </c>
      <c r="T12" s="140">
        <f t="shared" si="3"/>
        <v>3361640.9195499588</v>
      </c>
      <c r="U12" s="170"/>
    </row>
    <row r="13" spans="1:21" s="29" customFormat="1" ht="38.25" customHeight="1">
      <c r="A13" s="62" t="s">
        <v>8</v>
      </c>
      <c r="B13" s="63" t="s">
        <v>369</v>
      </c>
      <c r="C13" s="63"/>
      <c r="D13" s="62"/>
      <c r="E13" s="63"/>
      <c r="F13" s="64"/>
      <c r="G13" s="140">
        <f>SUM(G14:G37)+G52+G60+G73</f>
        <v>5720506.1670000004</v>
      </c>
      <c r="H13" s="140">
        <f t="shared" ref="H13:S13" si="4">SUM(H14:H37)+H52+H60+H73</f>
        <v>5173503.6881999997</v>
      </c>
      <c r="I13" s="140">
        <f t="shared" si="4"/>
        <v>0</v>
      </c>
      <c r="J13" s="140">
        <f t="shared" si="4"/>
        <v>0</v>
      </c>
      <c r="K13" s="140">
        <f t="shared" si="4"/>
        <v>0</v>
      </c>
      <c r="L13" s="140">
        <f t="shared" si="4"/>
        <v>0</v>
      </c>
      <c r="M13" s="140">
        <f t="shared" si="4"/>
        <v>0</v>
      </c>
      <c r="N13" s="140">
        <f t="shared" si="4"/>
        <v>0</v>
      </c>
      <c r="O13" s="140">
        <f t="shared" si="4"/>
        <v>0</v>
      </c>
      <c r="P13" s="140">
        <f t="shared" si="4"/>
        <v>0</v>
      </c>
      <c r="Q13" s="140">
        <f t="shared" si="4"/>
        <v>740645.55248700001</v>
      </c>
      <c r="R13" s="140">
        <f t="shared" si="4"/>
        <v>740645.55248700001</v>
      </c>
      <c r="S13" s="140">
        <f t="shared" si="4"/>
        <v>740645.55248700001</v>
      </c>
      <c r="T13" s="140">
        <f>SUM(T14:T37)+T52+T60+T73</f>
        <v>740645.55248700001</v>
      </c>
      <c r="U13" s="170"/>
    </row>
    <row r="14" spans="1:21" s="29" customFormat="1" ht="66">
      <c r="A14" s="2">
        <v>1</v>
      </c>
      <c r="B14" s="3" t="s">
        <v>78</v>
      </c>
      <c r="C14" s="1" t="s">
        <v>79</v>
      </c>
      <c r="D14" s="171"/>
      <c r="E14" s="1"/>
      <c r="F14" s="1" t="s">
        <v>80</v>
      </c>
      <c r="G14" s="1">
        <v>601880</v>
      </c>
      <c r="H14" s="1">
        <v>524818</v>
      </c>
      <c r="I14" s="1"/>
      <c r="J14" s="1"/>
      <c r="K14" s="1"/>
      <c r="L14" s="1"/>
      <c r="M14" s="1"/>
      <c r="N14" s="1"/>
      <c r="O14" s="1"/>
      <c r="P14" s="1"/>
      <c r="Q14" s="1">
        <v>23987.058699999994</v>
      </c>
      <c r="R14" s="1">
        <v>23987.058699999994</v>
      </c>
      <c r="S14" s="1">
        <v>23987.058699999994</v>
      </c>
      <c r="T14" s="1">
        <v>23987.058699999994</v>
      </c>
      <c r="U14" s="171"/>
    </row>
    <row r="15" spans="1:21" s="11" customFormat="1" ht="66">
      <c r="A15" s="2">
        <v>2</v>
      </c>
      <c r="B15" s="3" t="s">
        <v>242</v>
      </c>
      <c r="C15" s="1" t="s">
        <v>79</v>
      </c>
      <c r="D15" s="171"/>
      <c r="E15" s="1"/>
      <c r="F15" s="1" t="s">
        <v>83</v>
      </c>
      <c r="G15" s="1">
        <v>1047104</v>
      </c>
      <c r="H15" s="1">
        <v>984244</v>
      </c>
      <c r="I15" s="1"/>
      <c r="J15" s="1"/>
      <c r="K15" s="1"/>
      <c r="L15" s="1"/>
      <c r="M15" s="1"/>
      <c r="N15" s="1"/>
      <c r="O15" s="1"/>
      <c r="P15" s="1"/>
      <c r="Q15" s="1">
        <v>100000</v>
      </c>
      <c r="R15" s="1">
        <v>100000</v>
      </c>
      <c r="S15" s="1">
        <v>100000</v>
      </c>
      <c r="T15" s="1">
        <v>100000</v>
      </c>
      <c r="U15" s="171"/>
    </row>
    <row r="16" spans="1:21" s="11" customFormat="1" ht="44.25" customHeight="1">
      <c r="A16" s="2">
        <v>3</v>
      </c>
      <c r="B16" s="3" t="s">
        <v>144</v>
      </c>
      <c r="C16" s="1" t="s">
        <v>85</v>
      </c>
      <c r="D16" s="171"/>
      <c r="E16" s="1"/>
      <c r="F16" s="1" t="s">
        <v>145</v>
      </c>
      <c r="G16" s="1">
        <v>18971</v>
      </c>
      <c r="H16" s="1">
        <v>18971</v>
      </c>
      <c r="I16" s="1"/>
      <c r="J16" s="1"/>
      <c r="K16" s="1"/>
      <c r="L16" s="1"/>
      <c r="M16" s="1"/>
      <c r="N16" s="1"/>
      <c r="O16" s="1"/>
      <c r="P16" s="1"/>
      <c r="Q16" s="1">
        <v>10000</v>
      </c>
      <c r="R16" s="1">
        <v>10000</v>
      </c>
      <c r="S16" s="1">
        <v>10000</v>
      </c>
      <c r="T16" s="1">
        <v>10000</v>
      </c>
      <c r="U16" s="171"/>
    </row>
    <row r="17" spans="1:21" s="39" customFormat="1" ht="49.5">
      <c r="A17" s="2">
        <v>4</v>
      </c>
      <c r="B17" s="3" t="s">
        <v>146</v>
      </c>
      <c r="C17" s="1" t="s">
        <v>90</v>
      </c>
      <c r="D17" s="171"/>
      <c r="E17" s="1"/>
      <c r="F17" s="1" t="s">
        <v>147</v>
      </c>
      <c r="G17" s="1">
        <v>25900</v>
      </c>
      <c r="H17" s="1">
        <v>25900</v>
      </c>
      <c r="I17" s="1"/>
      <c r="J17" s="1"/>
      <c r="K17" s="1"/>
      <c r="L17" s="1"/>
      <c r="M17" s="1"/>
      <c r="N17" s="1"/>
      <c r="O17" s="1"/>
      <c r="P17" s="1"/>
      <c r="Q17" s="1">
        <v>7354.1239999999998</v>
      </c>
      <c r="R17" s="1">
        <v>7354.1239999999998</v>
      </c>
      <c r="S17" s="1">
        <v>7354.1239999999998</v>
      </c>
      <c r="T17" s="1">
        <v>7354.1239999999998</v>
      </c>
      <c r="U17" s="171"/>
    </row>
    <row r="18" spans="1:21" s="39" customFormat="1" ht="33">
      <c r="A18" s="2">
        <v>5</v>
      </c>
      <c r="B18" s="3" t="s">
        <v>148</v>
      </c>
      <c r="C18" s="1" t="s">
        <v>10</v>
      </c>
      <c r="D18" s="171"/>
      <c r="E18" s="1"/>
      <c r="F18" s="1" t="s">
        <v>149</v>
      </c>
      <c r="G18" s="1">
        <v>71947</v>
      </c>
      <c r="H18" s="1">
        <v>71947</v>
      </c>
      <c r="I18" s="1"/>
      <c r="J18" s="1"/>
      <c r="K18" s="1"/>
      <c r="L18" s="1"/>
      <c r="M18" s="1"/>
      <c r="N18" s="1"/>
      <c r="O18" s="1"/>
      <c r="P18" s="1"/>
      <c r="Q18" s="1">
        <v>3569</v>
      </c>
      <c r="R18" s="1">
        <v>3569</v>
      </c>
      <c r="S18" s="1">
        <v>3569</v>
      </c>
      <c r="T18" s="1">
        <v>3569</v>
      </c>
      <c r="U18" s="171"/>
    </row>
    <row r="19" spans="1:21" s="39" customFormat="1" ht="33">
      <c r="A19" s="2">
        <v>6</v>
      </c>
      <c r="B19" s="3" t="s">
        <v>150</v>
      </c>
      <c r="C19" s="1" t="s">
        <v>40</v>
      </c>
      <c r="D19" s="171"/>
      <c r="E19" s="1"/>
      <c r="F19" s="1" t="s">
        <v>151</v>
      </c>
      <c r="G19" s="1">
        <v>17355</v>
      </c>
      <c r="H19" s="1">
        <v>14112</v>
      </c>
      <c r="I19" s="1"/>
      <c r="J19" s="1"/>
      <c r="K19" s="1"/>
      <c r="L19" s="1"/>
      <c r="M19" s="1"/>
      <c r="N19" s="1"/>
      <c r="O19" s="1"/>
      <c r="P19" s="1"/>
      <c r="Q19" s="1">
        <v>2190.16</v>
      </c>
      <c r="R19" s="1">
        <v>2190.16</v>
      </c>
      <c r="S19" s="1">
        <v>2190.16</v>
      </c>
      <c r="T19" s="1">
        <v>2190.16</v>
      </c>
      <c r="U19" s="171"/>
    </row>
    <row r="20" spans="1:21" s="39" customFormat="1" ht="33">
      <c r="A20" s="2">
        <v>7</v>
      </c>
      <c r="B20" s="3" t="s">
        <v>152</v>
      </c>
      <c r="C20" s="1" t="s">
        <v>85</v>
      </c>
      <c r="D20" s="171"/>
      <c r="E20" s="1"/>
      <c r="F20" s="1" t="s">
        <v>153</v>
      </c>
      <c r="G20" s="1">
        <v>20467</v>
      </c>
      <c r="H20" s="1">
        <v>20467</v>
      </c>
      <c r="I20" s="1"/>
      <c r="J20" s="1"/>
      <c r="K20" s="1"/>
      <c r="L20" s="1"/>
      <c r="M20" s="1"/>
      <c r="N20" s="1"/>
      <c r="O20" s="1"/>
      <c r="P20" s="1"/>
      <c r="Q20" s="1">
        <v>7000</v>
      </c>
      <c r="R20" s="1">
        <v>7000</v>
      </c>
      <c r="S20" s="1">
        <v>7000</v>
      </c>
      <c r="T20" s="1">
        <v>7000</v>
      </c>
      <c r="U20" s="171"/>
    </row>
    <row r="21" spans="1:21" s="39" customFormat="1" ht="66">
      <c r="A21" s="2">
        <v>8</v>
      </c>
      <c r="B21" s="3" t="s">
        <v>154</v>
      </c>
      <c r="C21" s="1" t="s">
        <v>122</v>
      </c>
      <c r="D21" s="171"/>
      <c r="E21" s="1"/>
      <c r="F21" s="1" t="s">
        <v>155</v>
      </c>
      <c r="G21" s="1">
        <v>36280</v>
      </c>
      <c r="H21" s="1">
        <v>32652</v>
      </c>
      <c r="I21" s="1"/>
      <c r="J21" s="1"/>
      <c r="K21" s="1"/>
      <c r="L21" s="1"/>
      <c r="M21" s="1"/>
      <c r="N21" s="1"/>
      <c r="O21" s="1"/>
      <c r="P21" s="1"/>
      <c r="Q21" s="1">
        <v>10000</v>
      </c>
      <c r="R21" s="1">
        <v>10000</v>
      </c>
      <c r="S21" s="1">
        <v>10000</v>
      </c>
      <c r="T21" s="1">
        <v>10000</v>
      </c>
      <c r="U21" s="171"/>
    </row>
    <row r="22" spans="1:21" s="39" customFormat="1" ht="33">
      <c r="A22" s="2">
        <v>9</v>
      </c>
      <c r="B22" s="3" t="s">
        <v>156</v>
      </c>
      <c r="C22" s="1" t="s">
        <v>122</v>
      </c>
      <c r="D22" s="171"/>
      <c r="E22" s="1"/>
      <c r="F22" s="1" t="s">
        <v>157</v>
      </c>
      <c r="G22" s="1">
        <v>19795</v>
      </c>
      <c r="H22" s="1">
        <v>19795</v>
      </c>
      <c r="I22" s="1"/>
      <c r="J22" s="1"/>
      <c r="K22" s="1"/>
      <c r="L22" s="1"/>
      <c r="M22" s="1"/>
      <c r="N22" s="1"/>
      <c r="O22" s="1"/>
      <c r="P22" s="1"/>
      <c r="Q22" s="1">
        <v>7008.7439999999997</v>
      </c>
      <c r="R22" s="1">
        <v>7008.7439999999997</v>
      </c>
      <c r="S22" s="1">
        <v>7008.7439999999997</v>
      </c>
      <c r="T22" s="1">
        <v>7008.7439999999997</v>
      </c>
      <c r="U22" s="171"/>
    </row>
    <row r="23" spans="1:21" s="39" customFormat="1" ht="33">
      <c r="A23" s="2">
        <v>10</v>
      </c>
      <c r="B23" s="3" t="s">
        <v>158</v>
      </c>
      <c r="C23" s="1" t="s">
        <v>90</v>
      </c>
      <c r="D23" s="171"/>
      <c r="E23" s="1"/>
      <c r="F23" s="1" t="s">
        <v>159</v>
      </c>
      <c r="G23" s="1">
        <v>14983</v>
      </c>
      <c r="H23" s="1">
        <v>13000</v>
      </c>
      <c r="I23" s="1"/>
      <c r="J23" s="1"/>
      <c r="K23" s="1"/>
      <c r="L23" s="1"/>
      <c r="M23" s="1"/>
      <c r="N23" s="1"/>
      <c r="O23" s="1"/>
      <c r="P23" s="1"/>
      <c r="Q23" s="1">
        <v>10000</v>
      </c>
      <c r="R23" s="1">
        <v>10000</v>
      </c>
      <c r="S23" s="1">
        <v>10000</v>
      </c>
      <c r="T23" s="1">
        <v>10000</v>
      </c>
      <c r="U23" s="171"/>
    </row>
    <row r="24" spans="1:21" s="11" customFormat="1" ht="49.5">
      <c r="A24" s="2">
        <v>11</v>
      </c>
      <c r="B24" s="3" t="s">
        <v>179</v>
      </c>
      <c r="C24" s="1" t="s">
        <v>85</v>
      </c>
      <c r="D24" s="171"/>
      <c r="E24" s="1"/>
      <c r="F24" s="1" t="s">
        <v>96</v>
      </c>
      <c r="G24" s="1">
        <v>74621</v>
      </c>
      <c r="H24" s="1">
        <v>74621</v>
      </c>
      <c r="I24" s="1"/>
      <c r="J24" s="1"/>
      <c r="K24" s="1"/>
      <c r="L24" s="1"/>
      <c r="M24" s="1"/>
      <c r="N24" s="1"/>
      <c r="O24" s="1"/>
      <c r="P24" s="1"/>
      <c r="Q24" s="1">
        <v>9485.2360000000008</v>
      </c>
      <c r="R24" s="1">
        <v>9485.2360000000008</v>
      </c>
      <c r="S24" s="1">
        <v>9485.2360000000008</v>
      </c>
      <c r="T24" s="1">
        <v>9485.2360000000008</v>
      </c>
      <c r="U24" s="171"/>
    </row>
    <row r="25" spans="1:21" s="39" customFormat="1" ht="33">
      <c r="A25" s="2">
        <v>12</v>
      </c>
      <c r="B25" s="3" t="s">
        <v>180</v>
      </c>
      <c r="C25" s="1" t="s">
        <v>40</v>
      </c>
      <c r="D25" s="171"/>
      <c r="E25" s="1"/>
      <c r="F25" s="1" t="s">
        <v>181</v>
      </c>
      <c r="G25" s="1">
        <v>139157</v>
      </c>
      <c r="H25" s="1">
        <v>139157</v>
      </c>
      <c r="I25" s="1"/>
      <c r="J25" s="1"/>
      <c r="K25" s="1"/>
      <c r="L25" s="1"/>
      <c r="M25" s="1"/>
      <c r="N25" s="1"/>
      <c r="O25" s="1"/>
      <c r="P25" s="1"/>
      <c r="Q25" s="1">
        <v>10000</v>
      </c>
      <c r="R25" s="1">
        <v>10000</v>
      </c>
      <c r="S25" s="1">
        <v>10000</v>
      </c>
      <c r="T25" s="1">
        <v>10000</v>
      </c>
      <c r="U25" s="171"/>
    </row>
    <row r="26" spans="1:21" s="11" customFormat="1" ht="66">
      <c r="A26" s="2">
        <v>13</v>
      </c>
      <c r="B26" s="24" t="s">
        <v>81</v>
      </c>
      <c r="C26" s="25" t="s">
        <v>56</v>
      </c>
      <c r="D26" s="172"/>
      <c r="E26" s="25"/>
      <c r="F26" s="25" t="s">
        <v>82</v>
      </c>
      <c r="G26" s="25">
        <v>1555347</v>
      </c>
      <c r="H26" s="25">
        <v>1555347</v>
      </c>
      <c r="I26" s="25"/>
      <c r="J26" s="25"/>
      <c r="K26" s="25"/>
      <c r="L26" s="25"/>
      <c r="M26" s="25"/>
      <c r="N26" s="25"/>
      <c r="O26" s="25"/>
      <c r="P26" s="25"/>
      <c r="Q26" s="25">
        <v>150000</v>
      </c>
      <c r="R26" s="25">
        <v>150000</v>
      </c>
      <c r="S26" s="25">
        <v>150000</v>
      </c>
      <c r="T26" s="25">
        <v>150000</v>
      </c>
      <c r="U26" s="172"/>
    </row>
    <row r="27" spans="1:21" s="11" customFormat="1" ht="33">
      <c r="A27" s="2">
        <v>14</v>
      </c>
      <c r="B27" s="24" t="s">
        <v>160</v>
      </c>
      <c r="C27" s="25" t="s">
        <v>90</v>
      </c>
      <c r="D27" s="172"/>
      <c r="E27" s="25"/>
      <c r="F27" s="25" t="s">
        <v>161</v>
      </c>
      <c r="G27" s="25">
        <v>14991</v>
      </c>
      <c r="H27" s="25">
        <v>13490</v>
      </c>
      <c r="I27" s="25"/>
      <c r="J27" s="25"/>
      <c r="K27" s="25"/>
      <c r="L27" s="25"/>
      <c r="M27" s="25"/>
      <c r="N27" s="25"/>
      <c r="O27" s="25"/>
      <c r="P27" s="25"/>
      <c r="Q27" s="25">
        <v>6772.9380000000001</v>
      </c>
      <c r="R27" s="25">
        <v>6772.9380000000001</v>
      </c>
      <c r="S27" s="25">
        <v>6772.9380000000001</v>
      </c>
      <c r="T27" s="25">
        <v>6772.9380000000001</v>
      </c>
      <c r="U27" s="172"/>
    </row>
    <row r="28" spans="1:21" s="11" customFormat="1" ht="66">
      <c r="A28" s="2">
        <v>15</v>
      </c>
      <c r="B28" s="24" t="s">
        <v>162</v>
      </c>
      <c r="C28" s="25" t="s">
        <v>85</v>
      </c>
      <c r="D28" s="172"/>
      <c r="E28" s="25"/>
      <c r="F28" s="25" t="s">
        <v>163</v>
      </c>
      <c r="G28" s="25">
        <v>34748</v>
      </c>
      <c r="H28" s="25">
        <v>34748</v>
      </c>
      <c r="I28" s="25"/>
      <c r="J28" s="25"/>
      <c r="K28" s="25"/>
      <c r="L28" s="25"/>
      <c r="M28" s="25"/>
      <c r="N28" s="25"/>
      <c r="O28" s="25"/>
      <c r="P28" s="25"/>
      <c r="Q28" s="25">
        <v>14500</v>
      </c>
      <c r="R28" s="25">
        <v>14500</v>
      </c>
      <c r="S28" s="25">
        <v>14500</v>
      </c>
      <c r="T28" s="25">
        <v>14500</v>
      </c>
      <c r="U28" s="172"/>
    </row>
    <row r="29" spans="1:21" s="12" customFormat="1" ht="33">
      <c r="A29" s="2">
        <v>16</v>
      </c>
      <c r="B29" s="24" t="s">
        <v>164</v>
      </c>
      <c r="C29" s="25" t="s">
        <v>35</v>
      </c>
      <c r="D29" s="172"/>
      <c r="E29" s="25"/>
      <c r="F29" s="25" t="s">
        <v>165</v>
      </c>
      <c r="G29" s="25">
        <v>190800</v>
      </c>
      <c r="H29" s="25">
        <v>190800</v>
      </c>
      <c r="I29" s="25"/>
      <c r="J29" s="25"/>
      <c r="K29" s="25"/>
      <c r="L29" s="25"/>
      <c r="M29" s="25"/>
      <c r="N29" s="25"/>
      <c r="O29" s="25"/>
      <c r="P29" s="25"/>
      <c r="Q29" s="25">
        <v>44317.641000000003</v>
      </c>
      <c r="R29" s="25">
        <v>44317.641000000003</v>
      </c>
      <c r="S29" s="25">
        <v>44317.641000000003</v>
      </c>
      <c r="T29" s="25">
        <v>44317.641000000003</v>
      </c>
      <c r="U29" s="172"/>
    </row>
    <row r="30" spans="1:21" s="11" customFormat="1" ht="33">
      <c r="A30" s="2">
        <v>17</v>
      </c>
      <c r="B30" s="24" t="s">
        <v>166</v>
      </c>
      <c r="C30" s="25" t="s">
        <v>46</v>
      </c>
      <c r="D30" s="172"/>
      <c r="E30" s="25"/>
      <c r="F30" s="25" t="s">
        <v>167</v>
      </c>
      <c r="G30" s="25">
        <v>67139</v>
      </c>
      <c r="H30" s="25">
        <v>51500</v>
      </c>
      <c r="I30" s="25"/>
      <c r="J30" s="25"/>
      <c r="K30" s="25"/>
      <c r="L30" s="25"/>
      <c r="M30" s="25"/>
      <c r="N30" s="25"/>
      <c r="O30" s="25"/>
      <c r="P30" s="25"/>
      <c r="Q30" s="25">
        <v>29525.776999999998</v>
      </c>
      <c r="R30" s="25">
        <v>29525.776999999998</v>
      </c>
      <c r="S30" s="25">
        <v>29525.776999999998</v>
      </c>
      <c r="T30" s="25">
        <v>29525.776999999998</v>
      </c>
      <c r="U30" s="172"/>
    </row>
    <row r="31" spans="1:21" ht="33">
      <c r="A31" s="2">
        <v>18</v>
      </c>
      <c r="B31" s="24" t="s">
        <v>168</v>
      </c>
      <c r="C31" s="25" t="s">
        <v>18</v>
      </c>
      <c r="D31" s="172"/>
      <c r="E31" s="25"/>
      <c r="F31" s="25"/>
      <c r="G31" s="25"/>
      <c r="H31" s="25"/>
      <c r="I31" s="25"/>
      <c r="J31" s="25"/>
      <c r="K31" s="25"/>
      <c r="L31" s="25"/>
      <c r="M31" s="25"/>
      <c r="N31" s="25"/>
      <c r="O31" s="25"/>
      <c r="P31" s="25"/>
      <c r="Q31" s="25">
        <v>6705.82</v>
      </c>
      <c r="R31" s="25">
        <v>6705.82</v>
      </c>
      <c r="S31" s="25">
        <v>6705.82</v>
      </c>
      <c r="T31" s="25">
        <v>6705.82</v>
      </c>
      <c r="U31" s="172"/>
    </row>
    <row r="32" spans="1:21" ht="33">
      <c r="A32" s="2">
        <v>19</v>
      </c>
      <c r="B32" s="24" t="s">
        <v>169</v>
      </c>
      <c r="C32" s="25" t="s">
        <v>122</v>
      </c>
      <c r="D32" s="172"/>
      <c r="E32" s="25"/>
      <c r="F32" s="25" t="s">
        <v>170</v>
      </c>
      <c r="G32" s="25">
        <v>21744</v>
      </c>
      <c r="H32" s="25">
        <v>21744</v>
      </c>
      <c r="I32" s="25"/>
      <c r="J32" s="25"/>
      <c r="K32" s="25"/>
      <c r="L32" s="25"/>
      <c r="M32" s="25"/>
      <c r="N32" s="25"/>
      <c r="O32" s="25"/>
      <c r="P32" s="25"/>
      <c r="Q32" s="25">
        <v>11842.518</v>
      </c>
      <c r="R32" s="25">
        <v>11842.518</v>
      </c>
      <c r="S32" s="25">
        <v>11842.518</v>
      </c>
      <c r="T32" s="25">
        <v>11842.518</v>
      </c>
      <c r="U32" s="172"/>
    </row>
    <row r="33" spans="1:21" s="21" customFormat="1" ht="33">
      <c r="A33" s="2">
        <v>20</v>
      </c>
      <c r="B33" s="24" t="s">
        <v>171</v>
      </c>
      <c r="C33" s="25" t="s">
        <v>35</v>
      </c>
      <c r="D33" s="172"/>
      <c r="E33" s="25"/>
      <c r="F33" s="25" t="s">
        <v>172</v>
      </c>
      <c r="G33" s="25">
        <v>164260</v>
      </c>
      <c r="H33" s="25">
        <v>85000</v>
      </c>
      <c r="I33" s="25"/>
      <c r="J33" s="25"/>
      <c r="K33" s="25"/>
      <c r="L33" s="25"/>
      <c r="M33" s="25"/>
      <c r="N33" s="25"/>
      <c r="O33" s="25"/>
      <c r="P33" s="25"/>
      <c r="Q33" s="25">
        <v>25000</v>
      </c>
      <c r="R33" s="25">
        <v>25000</v>
      </c>
      <c r="S33" s="25">
        <v>25000</v>
      </c>
      <c r="T33" s="25">
        <v>25000</v>
      </c>
      <c r="U33" s="172"/>
    </row>
    <row r="34" spans="1:21" s="26" customFormat="1" ht="49.5">
      <c r="A34" s="2">
        <v>21</v>
      </c>
      <c r="B34" s="24" t="s">
        <v>173</v>
      </c>
      <c r="C34" s="25" t="s">
        <v>174</v>
      </c>
      <c r="D34" s="172"/>
      <c r="E34" s="25"/>
      <c r="F34" s="25" t="s">
        <v>175</v>
      </c>
      <c r="G34" s="25">
        <v>126320</v>
      </c>
      <c r="H34" s="25">
        <v>77186</v>
      </c>
      <c r="I34" s="25"/>
      <c r="J34" s="25"/>
      <c r="K34" s="25"/>
      <c r="L34" s="25"/>
      <c r="M34" s="25"/>
      <c r="N34" s="25"/>
      <c r="O34" s="25"/>
      <c r="P34" s="25"/>
      <c r="Q34" s="25">
        <v>30000</v>
      </c>
      <c r="R34" s="25">
        <v>30000</v>
      </c>
      <c r="S34" s="25">
        <v>30000</v>
      </c>
      <c r="T34" s="25">
        <v>30000</v>
      </c>
      <c r="U34" s="172"/>
    </row>
    <row r="35" spans="1:21" ht="33">
      <c r="A35" s="2">
        <v>22</v>
      </c>
      <c r="B35" s="24" t="s">
        <v>176</v>
      </c>
      <c r="C35" s="25" t="s">
        <v>174</v>
      </c>
      <c r="D35" s="172"/>
      <c r="E35" s="25"/>
      <c r="F35" s="25" t="s">
        <v>177</v>
      </c>
      <c r="G35" s="25">
        <v>70751</v>
      </c>
      <c r="H35" s="25">
        <v>70751</v>
      </c>
      <c r="I35" s="25"/>
      <c r="J35" s="25"/>
      <c r="K35" s="25"/>
      <c r="L35" s="25"/>
      <c r="M35" s="25"/>
      <c r="N35" s="25"/>
      <c r="O35" s="25"/>
      <c r="P35" s="25"/>
      <c r="Q35" s="25">
        <v>35000</v>
      </c>
      <c r="R35" s="25">
        <v>35000</v>
      </c>
      <c r="S35" s="25">
        <v>35000</v>
      </c>
      <c r="T35" s="25">
        <v>35000</v>
      </c>
      <c r="U35" s="172"/>
    </row>
    <row r="36" spans="1:21" s="12" customFormat="1" ht="19.5" customHeight="1">
      <c r="A36" s="2">
        <v>23</v>
      </c>
      <c r="B36" s="24" t="s">
        <v>178</v>
      </c>
      <c r="C36" s="25" t="s">
        <v>174</v>
      </c>
      <c r="D36" s="172"/>
      <c r="E36" s="25"/>
      <c r="F36" s="25"/>
      <c r="G36" s="25"/>
      <c r="H36" s="25"/>
      <c r="I36" s="25"/>
      <c r="J36" s="25"/>
      <c r="K36" s="25"/>
      <c r="L36" s="25"/>
      <c r="M36" s="25"/>
      <c r="N36" s="25"/>
      <c r="O36" s="25"/>
      <c r="P36" s="25"/>
      <c r="Q36" s="25">
        <v>5000</v>
      </c>
      <c r="R36" s="25">
        <v>5000</v>
      </c>
      <c r="S36" s="25">
        <v>5000</v>
      </c>
      <c r="T36" s="25">
        <v>5000</v>
      </c>
      <c r="U36" s="172"/>
    </row>
    <row r="37" spans="1:21" ht="33">
      <c r="A37" s="2">
        <v>24</v>
      </c>
      <c r="B37" s="3" t="s">
        <v>370</v>
      </c>
      <c r="C37" s="1"/>
      <c r="D37" s="171"/>
      <c r="E37" s="1"/>
      <c r="F37" s="1"/>
      <c r="G37" s="1">
        <v>1237543.1670000001</v>
      </c>
      <c r="H37" s="1">
        <v>999245.68820000009</v>
      </c>
      <c r="I37" s="1"/>
      <c r="J37" s="1"/>
      <c r="K37" s="1"/>
      <c r="L37" s="1"/>
      <c r="M37" s="1"/>
      <c r="N37" s="1"/>
      <c r="O37" s="1"/>
      <c r="P37" s="1"/>
      <c r="Q37" s="1">
        <v>35330.353000000003</v>
      </c>
      <c r="R37" s="1">
        <v>35330.353000000003</v>
      </c>
      <c r="S37" s="1">
        <v>35330.353000000003</v>
      </c>
      <c r="T37" s="1">
        <v>35330.353000000003</v>
      </c>
      <c r="U37" s="171"/>
    </row>
    <row r="38" spans="1:21" s="12" customFormat="1" ht="33">
      <c r="A38" s="142" t="s">
        <v>253</v>
      </c>
      <c r="B38" s="37" t="s">
        <v>84</v>
      </c>
      <c r="C38" s="38" t="s">
        <v>85</v>
      </c>
      <c r="D38" s="173"/>
      <c r="E38" s="38"/>
      <c r="F38" s="38" t="s">
        <v>86</v>
      </c>
      <c r="G38" s="38">
        <v>18987</v>
      </c>
      <c r="H38" s="38">
        <v>18987</v>
      </c>
      <c r="I38" s="38"/>
      <c r="J38" s="38"/>
      <c r="K38" s="38"/>
      <c r="L38" s="38"/>
      <c r="M38" s="38"/>
      <c r="N38" s="38"/>
      <c r="O38" s="38"/>
      <c r="P38" s="38"/>
      <c r="Q38" s="38">
        <v>1374.664</v>
      </c>
      <c r="R38" s="38">
        <v>1374.664</v>
      </c>
      <c r="S38" s="38">
        <v>1374.664</v>
      </c>
      <c r="T38" s="38">
        <v>1374.664</v>
      </c>
      <c r="U38" s="173"/>
    </row>
    <row r="39" spans="1:21" ht="49.5">
      <c r="A39" s="142" t="s">
        <v>253</v>
      </c>
      <c r="B39" s="37" t="s">
        <v>87</v>
      </c>
      <c r="C39" s="38" t="s">
        <v>56</v>
      </c>
      <c r="D39" s="173"/>
      <c r="E39" s="38"/>
      <c r="F39" s="38" t="s">
        <v>88</v>
      </c>
      <c r="G39" s="38">
        <v>143448.77299999999</v>
      </c>
      <c r="H39" s="38">
        <v>143448.77299999999</v>
      </c>
      <c r="I39" s="38"/>
      <c r="J39" s="38"/>
      <c r="K39" s="38"/>
      <c r="L39" s="38"/>
      <c r="M39" s="38"/>
      <c r="N39" s="38"/>
      <c r="O39" s="38"/>
      <c r="P39" s="38"/>
      <c r="Q39" s="38">
        <v>2100</v>
      </c>
      <c r="R39" s="38">
        <v>2100</v>
      </c>
      <c r="S39" s="38">
        <v>2100</v>
      </c>
      <c r="T39" s="38">
        <v>2100</v>
      </c>
      <c r="U39" s="173"/>
    </row>
    <row r="40" spans="1:21" s="11" customFormat="1" ht="33">
      <c r="A40" s="142" t="s">
        <v>253</v>
      </c>
      <c r="B40" s="37" t="s">
        <v>89</v>
      </c>
      <c r="C40" s="38" t="s">
        <v>90</v>
      </c>
      <c r="D40" s="173"/>
      <c r="E40" s="38"/>
      <c r="F40" s="38" t="s">
        <v>91</v>
      </c>
      <c r="G40" s="38">
        <v>49720</v>
      </c>
      <c r="H40" s="38">
        <v>49720</v>
      </c>
      <c r="I40" s="38"/>
      <c r="J40" s="38"/>
      <c r="K40" s="38"/>
      <c r="L40" s="38"/>
      <c r="M40" s="38"/>
      <c r="N40" s="38"/>
      <c r="O40" s="38"/>
      <c r="P40" s="38"/>
      <c r="Q40" s="38">
        <v>4560.49</v>
      </c>
      <c r="R40" s="38">
        <v>4560.49</v>
      </c>
      <c r="S40" s="38">
        <v>4560.49</v>
      </c>
      <c r="T40" s="38">
        <v>4560.49</v>
      </c>
      <c r="U40" s="173"/>
    </row>
    <row r="41" spans="1:21" s="11" customFormat="1" ht="16.5">
      <c r="A41" s="142" t="s">
        <v>253</v>
      </c>
      <c r="B41" s="37" t="s">
        <v>92</v>
      </c>
      <c r="C41" s="38" t="s">
        <v>90</v>
      </c>
      <c r="D41" s="173"/>
      <c r="E41" s="38"/>
      <c r="F41" s="38"/>
      <c r="G41" s="38"/>
      <c r="H41" s="38"/>
      <c r="I41" s="38"/>
      <c r="J41" s="38"/>
      <c r="K41" s="38"/>
      <c r="L41" s="38"/>
      <c r="M41" s="38"/>
      <c r="N41" s="38"/>
      <c r="O41" s="38"/>
      <c r="P41" s="38"/>
      <c r="Q41" s="38">
        <v>1580</v>
      </c>
      <c r="R41" s="38">
        <v>1580</v>
      </c>
      <c r="S41" s="38">
        <v>1580</v>
      </c>
      <c r="T41" s="38">
        <v>1580</v>
      </c>
      <c r="U41" s="173"/>
    </row>
    <row r="42" spans="1:21" s="11" customFormat="1" ht="33">
      <c r="A42" s="142" t="s">
        <v>253</v>
      </c>
      <c r="B42" s="37" t="s">
        <v>93</v>
      </c>
      <c r="C42" s="38" t="s">
        <v>90</v>
      </c>
      <c r="D42" s="173"/>
      <c r="E42" s="38"/>
      <c r="F42" s="38" t="s">
        <v>94</v>
      </c>
      <c r="G42" s="38">
        <v>102937</v>
      </c>
      <c r="H42" s="38">
        <v>102937</v>
      </c>
      <c r="I42" s="38"/>
      <c r="J42" s="38"/>
      <c r="K42" s="38"/>
      <c r="L42" s="38"/>
      <c r="M42" s="38"/>
      <c r="N42" s="38"/>
      <c r="O42" s="38"/>
      <c r="P42" s="38"/>
      <c r="Q42" s="38">
        <v>2687.9</v>
      </c>
      <c r="R42" s="38">
        <v>2687.9</v>
      </c>
      <c r="S42" s="38">
        <v>2687.9</v>
      </c>
      <c r="T42" s="38">
        <v>2687.9</v>
      </c>
      <c r="U42" s="173"/>
    </row>
    <row r="43" spans="1:21" s="11" customFormat="1" ht="33">
      <c r="A43" s="142" t="s">
        <v>253</v>
      </c>
      <c r="B43" s="37" t="s">
        <v>95</v>
      </c>
      <c r="C43" s="38" t="s">
        <v>85</v>
      </c>
      <c r="D43" s="173"/>
      <c r="E43" s="38"/>
      <c r="F43" s="38" t="s">
        <v>96</v>
      </c>
      <c r="G43" s="38">
        <v>74621</v>
      </c>
      <c r="H43" s="38">
        <v>74621</v>
      </c>
      <c r="I43" s="38"/>
      <c r="J43" s="38"/>
      <c r="K43" s="38"/>
      <c r="L43" s="38"/>
      <c r="M43" s="38"/>
      <c r="N43" s="38"/>
      <c r="O43" s="38"/>
      <c r="P43" s="38"/>
      <c r="Q43" s="38">
        <v>2932.6</v>
      </c>
      <c r="R43" s="38">
        <v>2932.6</v>
      </c>
      <c r="S43" s="38">
        <v>2932.6</v>
      </c>
      <c r="T43" s="38">
        <v>2932.6</v>
      </c>
      <c r="U43" s="173"/>
    </row>
    <row r="44" spans="1:21" s="11" customFormat="1" ht="33">
      <c r="A44" s="142" t="s">
        <v>253</v>
      </c>
      <c r="B44" s="37" t="s">
        <v>97</v>
      </c>
      <c r="C44" s="38" t="s">
        <v>18</v>
      </c>
      <c r="D44" s="173"/>
      <c r="E44" s="38"/>
      <c r="F44" s="38" t="s">
        <v>98</v>
      </c>
      <c r="G44" s="38">
        <v>103683</v>
      </c>
      <c r="H44" s="38">
        <v>103683</v>
      </c>
      <c r="I44" s="38"/>
      <c r="J44" s="38"/>
      <c r="K44" s="38"/>
      <c r="L44" s="38"/>
      <c r="M44" s="38"/>
      <c r="N44" s="38"/>
      <c r="O44" s="38"/>
      <c r="P44" s="38"/>
      <c r="Q44" s="38">
        <v>4300</v>
      </c>
      <c r="R44" s="38">
        <v>4300</v>
      </c>
      <c r="S44" s="38">
        <v>4300</v>
      </c>
      <c r="T44" s="38">
        <v>4300</v>
      </c>
      <c r="U44" s="173"/>
    </row>
    <row r="45" spans="1:21" s="11" customFormat="1" ht="66">
      <c r="A45" s="142" t="s">
        <v>253</v>
      </c>
      <c r="B45" s="37" t="s">
        <v>99</v>
      </c>
      <c r="C45" s="38" t="s">
        <v>18</v>
      </c>
      <c r="D45" s="173"/>
      <c r="E45" s="38"/>
      <c r="F45" s="38" t="s">
        <v>100</v>
      </c>
      <c r="G45" s="38">
        <v>123170</v>
      </c>
      <c r="H45" s="38">
        <v>123170</v>
      </c>
      <c r="I45" s="38"/>
      <c r="J45" s="38"/>
      <c r="K45" s="38"/>
      <c r="L45" s="38"/>
      <c r="M45" s="38"/>
      <c r="N45" s="38"/>
      <c r="O45" s="38"/>
      <c r="P45" s="38"/>
      <c r="Q45" s="38">
        <v>2037</v>
      </c>
      <c r="R45" s="38">
        <v>2037</v>
      </c>
      <c r="S45" s="38">
        <v>2037</v>
      </c>
      <c r="T45" s="38">
        <v>2037</v>
      </c>
      <c r="U45" s="173"/>
    </row>
    <row r="46" spans="1:21" s="11" customFormat="1" ht="33">
      <c r="A46" s="142" t="s">
        <v>253</v>
      </c>
      <c r="B46" s="37" t="s">
        <v>101</v>
      </c>
      <c r="C46" s="38" t="s">
        <v>102</v>
      </c>
      <c r="D46" s="173"/>
      <c r="E46" s="38"/>
      <c r="F46" s="38" t="s">
        <v>103</v>
      </c>
      <c r="G46" s="38">
        <v>87181</v>
      </c>
      <c r="H46" s="38">
        <v>87181</v>
      </c>
      <c r="I46" s="38"/>
      <c r="J46" s="38"/>
      <c r="K46" s="38"/>
      <c r="L46" s="38"/>
      <c r="M46" s="38"/>
      <c r="N46" s="38"/>
      <c r="O46" s="38"/>
      <c r="P46" s="38"/>
      <c r="Q46" s="38">
        <v>1430</v>
      </c>
      <c r="R46" s="38">
        <v>1430</v>
      </c>
      <c r="S46" s="38">
        <v>1430</v>
      </c>
      <c r="T46" s="38">
        <v>1430</v>
      </c>
      <c r="U46" s="173"/>
    </row>
    <row r="47" spans="1:21" s="11" customFormat="1" ht="49.5">
      <c r="A47" s="142" t="s">
        <v>253</v>
      </c>
      <c r="B47" s="37" t="s">
        <v>104</v>
      </c>
      <c r="C47" s="38" t="s">
        <v>40</v>
      </c>
      <c r="D47" s="173"/>
      <c r="E47" s="38"/>
      <c r="F47" s="38" t="s">
        <v>105</v>
      </c>
      <c r="G47" s="38">
        <v>169563</v>
      </c>
      <c r="H47" s="38">
        <v>72500</v>
      </c>
      <c r="I47" s="38"/>
      <c r="J47" s="38"/>
      <c r="K47" s="38"/>
      <c r="L47" s="38"/>
      <c r="M47" s="38"/>
      <c r="N47" s="38"/>
      <c r="O47" s="38"/>
      <c r="P47" s="38"/>
      <c r="Q47" s="38">
        <v>1838.7570000000001</v>
      </c>
      <c r="R47" s="38">
        <v>1838.7570000000001</v>
      </c>
      <c r="S47" s="38">
        <v>1838.7570000000001</v>
      </c>
      <c r="T47" s="38">
        <v>1838.7570000000001</v>
      </c>
      <c r="U47" s="173"/>
    </row>
    <row r="48" spans="1:21" s="11" customFormat="1" ht="33">
      <c r="A48" s="142" t="s">
        <v>253</v>
      </c>
      <c r="B48" s="37" t="s">
        <v>106</v>
      </c>
      <c r="C48" s="38" t="s">
        <v>85</v>
      </c>
      <c r="D48" s="173"/>
      <c r="E48" s="38"/>
      <c r="F48" s="38" t="s">
        <v>107</v>
      </c>
      <c r="G48" s="38">
        <v>69105</v>
      </c>
      <c r="H48" s="38">
        <v>35000</v>
      </c>
      <c r="I48" s="38"/>
      <c r="J48" s="38"/>
      <c r="K48" s="38"/>
      <c r="L48" s="38"/>
      <c r="M48" s="38"/>
      <c r="N48" s="38"/>
      <c r="O48" s="38"/>
      <c r="P48" s="38"/>
      <c r="Q48" s="38">
        <v>1825.769</v>
      </c>
      <c r="R48" s="38">
        <v>1825.769</v>
      </c>
      <c r="S48" s="38">
        <v>1825.769</v>
      </c>
      <c r="T48" s="38">
        <v>1825.769</v>
      </c>
      <c r="U48" s="173"/>
    </row>
    <row r="49" spans="1:21" s="11" customFormat="1" ht="49.5">
      <c r="A49" s="142" t="s">
        <v>253</v>
      </c>
      <c r="B49" s="37" t="s">
        <v>108</v>
      </c>
      <c r="C49" s="38" t="s">
        <v>56</v>
      </c>
      <c r="D49" s="173"/>
      <c r="E49" s="38"/>
      <c r="F49" s="38" t="s">
        <v>109</v>
      </c>
      <c r="G49" s="38">
        <v>184997.394</v>
      </c>
      <c r="H49" s="38">
        <v>147997.91520000002</v>
      </c>
      <c r="I49" s="38"/>
      <c r="J49" s="38"/>
      <c r="K49" s="38"/>
      <c r="L49" s="38"/>
      <c r="M49" s="38"/>
      <c r="N49" s="38"/>
      <c r="O49" s="38"/>
      <c r="P49" s="38"/>
      <c r="Q49" s="38">
        <v>4175.174</v>
      </c>
      <c r="R49" s="38">
        <v>4175.174</v>
      </c>
      <c r="S49" s="38">
        <v>4175.174</v>
      </c>
      <c r="T49" s="38">
        <v>4175.174</v>
      </c>
      <c r="U49" s="173"/>
    </row>
    <row r="50" spans="1:21" s="11" customFormat="1" ht="49.5">
      <c r="A50" s="142" t="s">
        <v>253</v>
      </c>
      <c r="B50" s="37" t="s">
        <v>110</v>
      </c>
      <c r="C50" s="38" t="s">
        <v>56</v>
      </c>
      <c r="D50" s="173"/>
      <c r="E50" s="38"/>
      <c r="F50" s="38" t="s">
        <v>111</v>
      </c>
      <c r="G50" s="38">
        <v>110130</v>
      </c>
      <c r="H50" s="38">
        <v>40000</v>
      </c>
      <c r="I50" s="38"/>
      <c r="J50" s="38"/>
      <c r="K50" s="38"/>
      <c r="L50" s="38"/>
      <c r="M50" s="38"/>
      <c r="N50" s="38"/>
      <c r="O50" s="38"/>
      <c r="P50" s="38"/>
      <c r="Q50" s="38">
        <v>4029</v>
      </c>
      <c r="R50" s="38">
        <v>4029</v>
      </c>
      <c r="S50" s="38">
        <v>4029</v>
      </c>
      <c r="T50" s="38">
        <v>4029</v>
      </c>
      <c r="U50" s="173"/>
    </row>
    <row r="51" spans="1:21" s="11" customFormat="1" ht="16.5">
      <c r="A51" s="142" t="s">
        <v>253</v>
      </c>
      <c r="B51" s="37" t="s">
        <v>112</v>
      </c>
      <c r="C51" s="38" t="s">
        <v>35</v>
      </c>
      <c r="D51" s="173"/>
      <c r="E51" s="38"/>
      <c r="F51" s="38"/>
      <c r="G51" s="38"/>
      <c r="H51" s="38"/>
      <c r="I51" s="38"/>
      <c r="J51" s="38"/>
      <c r="K51" s="38"/>
      <c r="L51" s="38"/>
      <c r="M51" s="38"/>
      <c r="N51" s="38"/>
      <c r="O51" s="38"/>
      <c r="P51" s="38"/>
      <c r="Q51" s="38">
        <v>458.99900000000002</v>
      </c>
      <c r="R51" s="38">
        <v>458.99900000000002</v>
      </c>
      <c r="S51" s="38">
        <v>458.99900000000002</v>
      </c>
      <c r="T51" s="38">
        <v>458.99900000000002</v>
      </c>
      <c r="U51" s="173"/>
    </row>
    <row r="52" spans="1:21" s="11" customFormat="1" ht="54.75" customHeight="1">
      <c r="A52" s="143">
        <v>25</v>
      </c>
      <c r="B52" s="24" t="s">
        <v>244</v>
      </c>
      <c r="C52" s="25"/>
      <c r="D52" s="172"/>
      <c r="E52" s="25"/>
      <c r="F52" s="25"/>
      <c r="G52" s="25"/>
      <c r="H52" s="25"/>
      <c r="I52" s="25"/>
      <c r="J52" s="25"/>
      <c r="K52" s="25"/>
      <c r="L52" s="25"/>
      <c r="M52" s="25"/>
      <c r="N52" s="25"/>
      <c r="O52" s="25"/>
      <c r="P52" s="25"/>
      <c r="Q52" s="25">
        <v>59409.726999999999</v>
      </c>
      <c r="R52" s="25">
        <v>59409.726999999999</v>
      </c>
      <c r="S52" s="25">
        <v>59409.726999999999</v>
      </c>
      <c r="T52" s="25">
        <v>59409.726999999999</v>
      </c>
      <c r="U52" s="172"/>
    </row>
    <row r="53" spans="1:21" s="39" customFormat="1" ht="33">
      <c r="A53" s="142" t="s">
        <v>253</v>
      </c>
      <c r="B53" s="40" t="s">
        <v>126</v>
      </c>
      <c r="C53" s="41"/>
      <c r="D53" s="174"/>
      <c r="E53" s="41"/>
      <c r="F53" s="41"/>
      <c r="G53" s="41"/>
      <c r="H53" s="41"/>
      <c r="I53" s="41"/>
      <c r="J53" s="41"/>
      <c r="K53" s="41"/>
      <c r="L53" s="41"/>
      <c r="M53" s="41"/>
      <c r="N53" s="41"/>
      <c r="O53" s="41"/>
      <c r="P53" s="41"/>
      <c r="Q53" s="41">
        <v>4499.7269999999999</v>
      </c>
      <c r="R53" s="41">
        <v>4499.7269999999999</v>
      </c>
      <c r="S53" s="41">
        <v>4499.7269999999999</v>
      </c>
      <c r="T53" s="41">
        <v>4499.7269999999999</v>
      </c>
      <c r="U53" s="174"/>
    </row>
    <row r="54" spans="1:21" s="39" customFormat="1" ht="33">
      <c r="A54" s="142" t="s">
        <v>253</v>
      </c>
      <c r="B54" s="40" t="s">
        <v>127</v>
      </c>
      <c r="C54" s="41"/>
      <c r="D54" s="174"/>
      <c r="E54" s="41"/>
      <c r="F54" s="41"/>
      <c r="G54" s="41"/>
      <c r="H54" s="41"/>
      <c r="I54" s="41"/>
      <c r="J54" s="41"/>
      <c r="K54" s="41"/>
      <c r="L54" s="41"/>
      <c r="M54" s="41"/>
      <c r="N54" s="41"/>
      <c r="O54" s="41"/>
      <c r="P54" s="41"/>
      <c r="Q54" s="41">
        <v>4000</v>
      </c>
      <c r="R54" s="41">
        <v>4000</v>
      </c>
      <c r="S54" s="41">
        <v>4000</v>
      </c>
      <c r="T54" s="41">
        <v>4000</v>
      </c>
      <c r="U54" s="174"/>
    </row>
    <row r="55" spans="1:21" s="39" customFormat="1" ht="16.5">
      <c r="A55" s="142" t="s">
        <v>253</v>
      </c>
      <c r="B55" s="40" t="s">
        <v>128</v>
      </c>
      <c r="C55" s="41"/>
      <c r="D55" s="174"/>
      <c r="E55" s="41"/>
      <c r="F55" s="41"/>
      <c r="G55" s="41"/>
      <c r="H55" s="41"/>
      <c r="I55" s="41"/>
      <c r="J55" s="41"/>
      <c r="K55" s="41"/>
      <c r="L55" s="41"/>
      <c r="M55" s="41"/>
      <c r="N55" s="41"/>
      <c r="O55" s="41"/>
      <c r="P55" s="41"/>
      <c r="Q55" s="41">
        <v>22410</v>
      </c>
      <c r="R55" s="41">
        <v>22410</v>
      </c>
      <c r="S55" s="41">
        <v>22410</v>
      </c>
      <c r="T55" s="41">
        <v>22410</v>
      </c>
      <c r="U55" s="174"/>
    </row>
    <row r="56" spans="1:21" s="39" customFormat="1" ht="16.5">
      <c r="A56" s="142" t="s">
        <v>253</v>
      </c>
      <c r="B56" s="40" t="s">
        <v>129</v>
      </c>
      <c r="C56" s="41"/>
      <c r="D56" s="174"/>
      <c r="E56" s="41"/>
      <c r="F56" s="41"/>
      <c r="G56" s="41"/>
      <c r="H56" s="41"/>
      <c r="I56" s="41"/>
      <c r="J56" s="41"/>
      <c r="K56" s="41"/>
      <c r="L56" s="41"/>
      <c r="M56" s="41"/>
      <c r="N56" s="41"/>
      <c r="O56" s="41"/>
      <c r="P56" s="41"/>
      <c r="Q56" s="41">
        <v>5000</v>
      </c>
      <c r="R56" s="41">
        <v>5000</v>
      </c>
      <c r="S56" s="41">
        <v>5000</v>
      </c>
      <c r="T56" s="41">
        <v>5000</v>
      </c>
      <c r="U56" s="174"/>
    </row>
    <row r="57" spans="1:21" s="39" customFormat="1" ht="16.5">
      <c r="A57" s="142" t="s">
        <v>253</v>
      </c>
      <c r="B57" s="40" t="s">
        <v>130</v>
      </c>
      <c r="C57" s="41"/>
      <c r="D57" s="174"/>
      <c r="E57" s="41"/>
      <c r="F57" s="41"/>
      <c r="G57" s="41"/>
      <c r="H57" s="41"/>
      <c r="I57" s="41"/>
      <c r="J57" s="41"/>
      <c r="K57" s="41"/>
      <c r="L57" s="41"/>
      <c r="M57" s="41"/>
      <c r="N57" s="41"/>
      <c r="O57" s="41"/>
      <c r="P57" s="41"/>
      <c r="Q57" s="41">
        <v>15000</v>
      </c>
      <c r="R57" s="41">
        <v>15000</v>
      </c>
      <c r="S57" s="41">
        <v>15000</v>
      </c>
      <c r="T57" s="41">
        <v>15000</v>
      </c>
      <c r="U57" s="174"/>
    </row>
    <row r="58" spans="1:21" s="39" customFormat="1" ht="16.5">
      <c r="A58" s="142" t="s">
        <v>253</v>
      </c>
      <c r="B58" s="40" t="s">
        <v>131</v>
      </c>
      <c r="C58" s="41"/>
      <c r="D58" s="174"/>
      <c r="E58" s="41"/>
      <c r="F58" s="41"/>
      <c r="G58" s="41"/>
      <c r="H58" s="41"/>
      <c r="I58" s="41"/>
      <c r="J58" s="41"/>
      <c r="K58" s="41"/>
      <c r="L58" s="41"/>
      <c r="M58" s="41"/>
      <c r="N58" s="41"/>
      <c r="O58" s="41"/>
      <c r="P58" s="41"/>
      <c r="Q58" s="41">
        <v>5000</v>
      </c>
      <c r="R58" s="41">
        <v>5000</v>
      </c>
      <c r="S58" s="41">
        <v>5000</v>
      </c>
      <c r="T58" s="41">
        <v>5000</v>
      </c>
      <c r="U58" s="174"/>
    </row>
    <row r="59" spans="1:21" s="39" customFormat="1" ht="16.5">
      <c r="A59" s="142" t="s">
        <v>253</v>
      </c>
      <c r="B59" s="40" t="s">
        <v>132</v>
      </c>
      <c r="C59" s="41"/>
      <c r="D59" s="174"/>
      <c r="E59" s="41"/>
      <c r="F59" s="41"/>
      <c r="G59" s="41"/>
      <c r="H59" s="41"/>
      <c r="I59" s="41"/>
      <c r="J59" s="41"/>
      <c r="K59" s="41"/>
      <c r="L59" s="41"/>
      <c r="M59" s="41"/>
      <c r="N59" s="41"/>
      <c r="O59" s="41"/>
      <c r="P59" s="41"/>
      <c r="Q59" s="41">
        <v>3500</v>
      </c>
      <c r="R59" s="41">
        <v>3500</v>
      </c>
      <c r="S59" s="41">
        <v>3500</v>
      </c>
      <c r="T59" s="41">
        <v>3500</v>
      </c>
      <c r="U59" s="174"/>
    </row>
    <row r="60" spans="1:21" s="11" customFormat="1" ht="33">
      <c r="A60" s="143">
        <v>26</v>
      </c>
      <c r="B60" s="24" t="s">
        <v>133</v>
      </c>
      <c r="C60" s="25"/>
      <c r="D60" s="172"/>
      <c r="E60" s="25"/>
      <c r="F60" s="25"/>
      <c r="G60" s="25"/>
      <c r="H60" s="25"/>
      <c r="I60" s="25"/>
      <c r="J60" s="25"/>
      <c r="K60" s="25"/>
      <c r="L60" s="25"/>
      <c r="M60" s="25"/>
      <c r="N60" s="25"/>
      <c r="O60" s="25"/>
      <c r="P60" s="25"/>
      <c r="Q60" s="25">
        <v>10330.436186999999</v>
      </c>
      <c r="R60" s="25">
        <v>10330.436186999999</v>
      </c>
      <c r="S60" s="25">
        <v>10330.436186999999</v>
      </c>
      <c r="T60" s="25">
        <v>10330.436186999999</v>
      </c>
      <c r="U60" s="172"/>
    </row>
    <row r="61" spans="1:21" s="39" customFormat="1" ht="16.5">
      <c r="A61" s="142" t="s">
        <v>253</v>
      </c>
      <c r="B61" s="40" t="s">
        <v>134</v>
      </c>
      <c r="C61" s="41"/>
      <c r="D61" s="174"/>
      <c r="E61" s="41"/>
      <c r="F61" s="41"/>
      <c r="G61" s="41"/>
      <c r="H61" s="41"/>
      <c r="I61" s="41"/>
      <c r="J61" s="41"/>
      <c r="K61" s="41"/>
      <c r="L61" s="41"/>
      <c r="M61" s="41"/>
      <c r="N61" s="41"/>
      <c r="O61" s="41"/>
      <c r="P61" s="41"/>
      <c r="Q61" s="41">
        <v>2368.5618669999999</v>
      </c>
      <c r="R61" s="41">
        <v>2368.5618669999999</v>
      </c>
      <c r="S61" s="41">
        <v>2368.5618669999999</v>
      </c>
      <c r="T61" s="41">
        <v>2368.5618669999999</v>
      </c>
      <c r="U61" s="174"/>
    </row>
    <row r="62" spans="1:21" s="39" customFormat="1" ht="16.5">
      <c r="A62" s="142" t="s">
        <v>253</v>
      </c>
      <c r="B62" s="40" t="s">
        <v>135</v>
      </c>
      <c r="C62" s="41"/>
      <c r="D62" s="174"/>
      <c r="E62" s="41"/>
      <c r="F62" s="41"/>
      <c r="G62" s="41"/>
      <c r="H62" s="41"/>
      <c r="I62" s="41"/>
      <c r="J62" s="41"/>
      <c r="K62" s="41"/>
      <c r="L62" s="41"/>
      <c r="M62" s="41"/>
      <c r="N62" s="41"/>
      <c r="O62" s="41"/>
      <c r="P62" s="41"/>
      <c r="Q62" s="41">
        <v>975.4</v>
      </c>
      <c r="R62" s="41">
        <v>975.4</v>
      </c>
      <c r="S62" s="41">
        <v>975.4</v>
      </c>
      <c r="T62" s="41">
        <v>975.4</v>
      </c>
      <c r="U62" s="174"/>
    </row>
    <row r="63" spans="1:21" s="11" customFormat="1" ht="16.5">
      <c r="A63" s="142" t="s">
        <v>253</v>
      </c>
      <c r="B63" s="40" t="s">
        <v>136</v>
      </c>
      <c r="C63" s="41"/>
      <c r="D63" s="174"/>
      <c r="E63" s="41"/>
      <c r="F63" s="41"/>
      <c r="G63" s="41"/>
      <c r="H63" s="41"/>
      <c r="I63" s="41"/>
      <c r="J63" s="41"/>
      <c r="K63" s="41"/>
      <c r="L63" s="41"/>
      <c r="M63" s="41"/>
      <c r="N63" s="41"/>
      <c r="O63" s="41"/>
      <c r="P63" s="41"/>
      <c r="Q63" s="41">
        <v>370</v>
      </c>
      <c r="R63" s="41">
        <v>370</v>
      </c>
      <c r="S63" s="41">
        <v>370</v>
      </c>
      <c r="T63" s="41">
        <v>370</v>
      </c>
      <c r="U63" s="174"/>
    </row>
    <row r="64" spans="1:21" s="39" customFormat="1" ht="16.5">
      <c r="A64" s="142" t="s">
        <v>253</v>
      </c>
      <c r="B64" s="40" t="s">
        <v>137</v>
      </c>
      <c r="C64" s="41"/>
      <c r="D64" s="174"/>
      <c r="E64" s="41"/>
      <c r="F64" s="41"/>
      <c r="G64" s="41"/>
      <c r="H64" s="41"/>
      <c r="I64" s="41"/>
      <c r="J64" s="41"/>
      <c r="K64" s="41"/>
      <c r="L64" s="41"/>
      <c r="M64" s="41"/>
      <c r="N64" s="41"/>
      <c r="O64" s="41"/>
      <c r="P64" s="41"/>
      <c r="Q64" s="41">
        <v>120</v>
      </c>
      <c r="R64" s="41">
        <v>120</v>
      </c>
      <c r="S64" s="41">
        <v>120</v>
      </c>
      <c r="T64" s="41">
        <v>120</v>
      </c>
      <c r="U64" s="174"/>
    </row>
    <row r="65" spans="1:21" s="39" customFormat="1" ht="16.5">
      <c r="A65" s="142" t="s">
        <v>253</v>
      </c>
      <c r="B65" s="40" t="s">
        <v>138</v>
      </c>
      <c r="C65" s="41"/>
      <c r="D65" s="174"/>
      <c r="E65" s="41"/>
      <c r="F65" s="41"/>
      <c r="G65" s="41"/>
      <c r="H65" s="41"/>
      <c r="I65" s="41"/>
      <c r="J65" s="41"/>
      <c r="K65" s="41"/>
      <c r="L65" s="41"/>
      <c r="M65" s="41"/>
      <c r="N65" s="41"/>
      <c r="O65" s="41"/>
      <c r="P65" s="41"/>
      <c r="Q65" s="41">
        <v>20.084</v>
      </c>
      <c r="R65" s="41">
        <v>20.084</v>
      </c>
      <c r="S65" s="41">
        <v>20.084</v>
      </c>
      <c r="T65" s="41">
        <v>20.084</v>
      </c>
      <c r="U65" s="174"/>
    </row>
    <row r="66" spans="1:21" s="39" customFormat="1" ht="16.5">
      <c r="A66" s="142" t="s">
        <v>253</v>
      </c>
      <c r="B66" s="40" t="s">
        <v>139</v>
      </c>
      <c r="C66" s="41"/>
      <c r="D66" s="174"/>
      <c r="E66" s="41"/>
      <c r="F66" s="41"/>
      <c r="G66" s="41"/>
      <c r="H66" s="41"/>
      <c r="I66" s="41"/>
      <c r="J66" s="41"/>
      <c r="K66" s="41"/>
      <c r="L66" s="41"/>
      <c r="M66" s="41"/>
      <c r="N66" s="41"/>
      <c r="O66" s="41"/>
      <c r="P66" s="41"/>
      <c r="Q66" s="41">
        <v>600</v>
      </c>
      <c r="R66" s="41">
        <v>600</v>
      </c>
      <c r="S66" s="41">
        <v>600</v>
      </c>
      <c r="T66" s="41">
        <v>600</v>
      </c>
      <c r="U66" s="174"/>
    </row>
    <row r="67" spans="1:21" s="39" customFormat="1" ht="16.5">
      <c r="A67" s="142" t="s">
        <v>253</v>
      </c>
      <c r="B67" s="40" t="s">
        <v>140</v>
      </c>
      <c r="C67" s="41"/>
      <c r="D67" s="174"/>
      <c r="E67" s="41"/>
      <c r="F67" s="41"/>
      <c r="G67" s="41"/>
      <c r="H67" s="41"/>
      <c r="I67" s="41"/>
      <c r="J67" s="41"/>
      <c r="K67" s="41"/>
      <c r="L67" s="41"/>
      <c r="M67" s="41"/>
      <c r="N67" s="41"/>
      <c r="O67" s="41"/>
      <c r="P67" s="41"/>
      <c r="Q67" s="41">
        <v>260</v>
      </c>
      <c r="R67" s="41">
        <v>260</v>
      </c>
      <c r="S67" s="41">
        <v>260</v>
      </c>
      <c r="T67" s="41">
        <v>260</v>
      </c>
      <c r="U67" s="174"/>
    </row>
    <row r="68" spans="1:21" s="39" customFormat="1" ht="16.5">
      <c r="A68" s="142" t="s">
        <v>253</v>
      </c>
      <c r="B68" s="40" t="s">
        <v>141</v>
      </c>
      <c r="C68" s="41"/>
      <c r="D68" s="174"/>
      <c r="E68" s="41"/>
      <c r="F68" s="41"/>
      <c r="G68" s="41"/>
      <c r="H68" s="41"/>
      <c r="I68" s="41"/>
      <c r="J68" s="41"/>
      <c r="K68" s="41"/>
      <c r="L68" s="41"/>
      <c r="M68" s="41"/>
      <c r="N68" s="41"/>
      <c r="O68" s="41"/>
      <c r="P68" s="41"/>
      <c r="Q68" s="41">
        <v>167.57300000000001</v>
      </c>
      <c r="R68" s="41">
        <v>167.57300000000001</v>
      </c>
      <c r="S68" s="41">
        <v>167.57300000000001</v>
      </c>
      <c r="T68" s="41">
        <v>167.57300000000001</v>
      </c>
      <c r="U68" s="174"/>
    </row>
    <row r="69" spans="1:21" s="39" customFormat="1" ht="16.5">
      <c r="A69" s="142" t="s">
        <v>253</v>
      </c>
      <c r="B69" s="40" t="s">
        <v>142</v>
      </c>
      <c r="C69" s="41"/>
      <c r="D69" s="174"/>
      <c r="E69" s="41"/>
      <c r="F69" s="41"/>
      <c r="G69" s="41"/>
      <c r="H69" s="41"/>
      <c r="I69" s="41"/>
      <c r="J69" s="41"/>
      <c r="K69" s="41"/>
      <c r="L69" s="41"/>
      <c r="M69" s="41"/>
      <c r="N69" s="41"/>
      <c r="O69" s="41"/>
      <c r="P69" s="41"/>
      <c r="Q69" s="41">
        <v>32.427</v>
      </c>
      <c r="R69" s="41">
        <v>32.427</v>
      </c>
      <c r="S69" s="41">
        <v>32.427</v>
      </c>
      <c r="T69" s="41">
        <v>32.427</v>
      </c>
      <c r="U69" s="174"/>
    </row>
    <row r="70" spans="1:21" s="11" customFormat="1" ht="16.5">
      <c r="A70" s="142" t="s">
        <v>253</v>
      </c>
      <c r="B70" s="40" t="s">
        <v>143</v>
      </c>
      <c r="C70" s="41"/>
      <c r="D70" s="174"/>
      <c r="E70" s="41"/>
      <c r="F70" s="41"/>
      <c r="G70" s="41"/>
      <c r="H70" s="41"/>
      <c r="I70" s="41"/>
      <c r="J70" s="41"/>
      <c r="K70" s="41"/>
      <c r="L70" s="41"/>
      <c r="M70" s="41"/>
      <c r="N70" s="41"/>
      <c r="O70" s="41"/>
      <c r="P70" s="41"/>
      <c r="Q70" s="41">
        <v>616.39031999999997</v>
      </c>
      <c r="R70" s="41">
        <v>616.39031999999997</v>
      </c>
      <c r="S70" s="41">
        <v>616.39031999999997</v>
      </c>
      <c r="T70" s="41">
        <v>616.39031999999997</v>
      </c>
      <c r="U70" s="174"/>
    </row>
    <row r="71" spans="1:21" s="11" customFormat="1" ht="33">
      <c r="A71" s="142" t="s">
        <v>253</v>
      </c>
      <c r="B71" s="40" t="s">
        <v>127</v>
      </c>
      <c r="C71" s="41"/>
      <c r="D71" s="174"/>
      <c r="E71" s="41"/>
      <c r="F71" s="41"/>
      <c r="G71" s="41"/>
      <c r="H71" s="41"/>
      <c r="I71" s="41"/>
      <c r="J71" s="41"/>
      <c r="K71" s="41"/>
      <c r="L71" s="41"/>
      <c r="M71" s="41"/>
      <c r="N71" s="41"/>
      <c r="O71" s="41"/>
      <c r="P71" s="41"/>
      <c r="Q71" s="41">
        <v>4000</v>
      </c>
      <c r="R71" s="41">
        <v>4000</v>
      </c>
      <c r="S71" s="41">
        <v>4000</v>
      </c>
      <c r="T71" s="41">
        <v>4000</v>
      </c>
      <c r="U71" s="174"/>
    </row>
    <row r="72" spans="1:21" s="11" customFormat="1" ht="16.5">
      <c r="A72" s="142" t="s">
        <v>253</v>
      </c>
      <c r="B72" s="40" t="s">
        <v>130</v>
      </c>
      <c r="C72" s="41"/>
      <c r="D72" s="174"/>
      <c r="E72" s="41"/>
      <c r="F72" s="41"/>
      <c r="G72" s="41"/>
      <c r="H72" s="41"/>
      <c r="I72" s="41"/>
      <c r="J72" s="41"/>
      <c r="K72" s="41"/>
      <c r="L72" s="41"/>
      <c r="M72" s="41"/>
      <c r="N72" s="41"/>
      <c r="O72" s="41"/>
      <c r="P72" s="41"/>
      <c r="Q72" s="41">
        <v>800</v>
      </c>
      <c r="R72" s="41">
        <v>800</v>
      </c>
      <c r="S72" s="41">
        <v>800</v>
      </c>
      <c r="T72" s="41">
        <v>800</v>
      </c>
      <c r="U72" s="174"/>
    </row>
    <row r="73" spans="1:21" s="11" customFormat="1" ht="33">
      <c r="A73" s="23">
        <v>27</v>
      </c>
      <c r="B73" s="24" t="s">
        <v>243</v>
      </c>
      <c r="C73" s="25" t="s">
        <v>79</v>
      </c>
      <c r="D73" s="172"/>
      <c r="E73" s="25"/>
      <c r="F73" s="25"/>
      <c r="G73" s="25">
        <v>148403</v>
      </c>
      <c r="H73" s="25">
        <v>134008</v>
      </c>
      <c r="I73" s="25"/>
      <c r="J73" s="25"/>
      <c r="K73" s="25"/>
      <c r="L73" s="25"/>
      <c r="M73" s="25"/>
      <c r="N73" s="25"/>
      <c r="O73" s="25"/>
      <c r="P73" s="25"/>
      <c r="Q73" s="25">
        <v>76316.0196</v>
      </c>
      <c r="R73" s="25">
        <v>76316.0196</v>
      </c>
      <c r="S73" s="25">
        <v>76316.0196</v>
      </c>
      <c r="T73" s="25">
        <v>76316.0196</v>
      </c>
      <c r="U73" s="172"/>
    </row>
    <row r="74" spans="1:21" s="11" customFormat="1" ht="33">
      <c r="A74" s="142" t="s">
        <v>253</v>
      </c>
      <c r="B74" s="40" t="s">
        <v>113</v>
      </c>
      <c r="C74" s="41" t="s">
        <v>35</v>
      </c>
      <c r="D74" s="174"/>
      <c r="E74" s="41"/>
      <c r="F74" s="41" t="s">
        <v>114</v>
      </c>
      <c r="G74" s="41">
        <v>14351</v>
      </c>
      <c r="H74" s="41">
        <v>14351</v>
      </c>
      <c r="I74" s="41"/>
      <c r="J74" s="41"/>
      <c r="K74" s="41"/>
      <c r="L74" s="41"/>
      <c r="M74" s="41"/>
      <c r="N74" s="41"/>
      <c r="O74" s="41"/>
      <c r="P74" s="41"/>
      <c r="Q74" s="41">
        <v>10726.757</v>
      </c>
      <c r="R74" s="41">
        <v>10726.757</v>
      </c>
      <c r="S74" s="41">
        <v>10726.757</v>
      </c>
      <c r="T74" s="41">
        <v>10726.757</v>
      </c>
      <c r="U74" s="174"/>
    </row>
    <row r="75" spans="1:21" s="11" customFormat="1" ht="33">
      <c r="A75" s="142" t="s">
        <v>253</v>
      </c>
      <c r="B75" s="40" t="s">
        <v>115</v>
      </c>
      <c r="C75" s="41" t="s">
        <v>35</v>
      </c>
      <c r="D75" s="174"/>
      <c r="E75" s="41"/>
      <c r="F75" s="41" t="s">
        <v>116</v>
      </c>
      <c r="G75" s="41">
        <v>14987</v>
      </c>
      <c r="H75" s="41">
        <v>14987</v>
      </c>
      <c r="I75" s="41"/>
      <c r="J75" s="41"/>
      <c r="K75" s="41"/>
      <c r="L75" s="41"/>
      <c r="M75" s="41"/>
      <c r="N75" s="41"/>
      <c r="O75" s="41"/>
      <c r="P75" s="41"/>
      <c r="Q75" s="41">
        <v>10847.739</v>
      </c>
      <c r="R75" s="41">
        <v>10847.739</v>
      </c>
      <c r="S75" s="41">
        <v>10847.739</v>
      </c>
      <c r="T75" s="41">
        <v>10847.739</v>
      </c>
      <c r="U75" s="174"/>
    </row>
    <row r="76" spans="1:21" s="11" customFormat="1" ht="33">
      <c r="A76" s="142" t="s">
        <v>253</v>
      </c>
      <c r="B76" s="40" t="s">
        <v>117</v>
      </c>
      <c r="C76" s="41" t="s">
        <v>35</v>
      </c>
      <c r="D76" s="174"/>
      <c r="E76" s="41"/>
      <c r="F76" s="41" t="s">
        <v>118</v>
      </c>
      <c r="G76" s="41">
        <v>14991</v>
      </c>
      <c r="H76" s="41">
        <v>14991</v>
      </c>
      <c r="I76" s="41"/>
      <c r="J76" s="41"/>
      <c r="K76" s="41"/>
      <c r="L76" s="41"/>
      <c r="M76" s="41"/>
      <c r="N76" s="41"/>
      <c r="O76" s="41"/>
      <c r="P76" s="41"/>
      <c r="Q76" s="41">
        <v>12741.5236</v>
      </c>
      <c r="R76" s="41">
        <v>12741.5236</v>
      </c>
      <c r="S76" s="41">
        <v>12741.5236</v>
      </c>
      <c r="T76" s="41">
        <v>12741.5236</v>
      </c>
      <c r="U76" s="174"/>
    </row>
    <row r="77" spans="1:21" s="11" customFormat="1" ht="33">
      <c r="A77" s="142" t="s">
        <v>253</v>
      </c>
      <c r="B77" s="40" t="s">
        <v>119</v>
      </c>
      <c r="C77" s="41" t="s">
        <v>10</v>
      </c>
      <c r="D77" s="174"/>
      <c r="E77" s="41"/>
      <c r="F77" s="41" t="s">
        <v>120</v>
      </c>
      <c r="G77" s="41">
        <v>45472</v>
      </c>
      <c r="H77" s="41">
        <v>45472</v>
      </c>
      <c r="I77" s="41"/>
      <c r="J77" s="41"/>
      <c r="K77" s="41"/>
      <c r="L77" s="41"/>
      <c r="M77" s="41"/>
      <c r="N77" s="41"/>
      <c r="O77" s="41"/>
      <c r="P77" s="41"/>
      <c r="Q77" s="41">
        <v>14000</v>
      </c>
      <c r="R77" s="41">
        <v>14000</v>
      </c>
      <c r="S77" s="41">
        <v>14000</v>
      </c>
      <c r="T77" s="41">
        <v>14000</v>
      </c>
      <c r="U77" s="174"/>
    </row>
    <row r="78" spans="1:21" s="11" customFormat="1" ht="33">
      <c r="A78" s="142" t="s">
        <v>253</v>
      </c>
      <c r="B78" s="40" t="s">
        <v>121</v>
      </c>
      <c r="C78" s="41" t="s">
        <v>122</v>
      </c>
      <c r="D78" s="174"/>
      <c r="E78" s="41"/>
      <c r="F78" s="41" t="s">
        <v>123</v>
      </c>
      <c r="G78" s="41">
        <v>32395</v>
      </c>
      <c r="H78" s="41">
        <v>18000</v>
      </c>
      <c r="I78" s="41"/>
      <c r="J78" s="41"/>
      <c r="K78" s="41"/>
      <c r="L78" s="41"/>
      <c r="M78" s="41"/>
      <c r="N78" s="41"/>
      <c r="O78" s="41"/>
      <c r="P78" s="41"/>
      <c r="Q78" s="41">
        <v>14000</v>
      </c>
      <c r="R78" s="41">
        <v>14000</v>
      </c>
      <c r="S78" s="41">
        <v>14000</v>
      </c>
      <c r="T78" s="41">
        <v>14000</v>
      </c>
      <c r="U78" s="174"/>
    </row>
    <row r="79" spans="1:21" s="11" customFormat="1" ht="33">
      <c r="A79" s="142" t="s">
        <v>253</v>
      </c>
      <c r="B79" s="40" t="s">
        <v>124</v>
      </c>
      <c r="C79" s="41" t="s">
        <v>10</v>
      </c>
      <c r="D79" s="174"/>
      <c r="E79" s="41"/>
      <c r="F79" s="41" t="s">
        <v>125</v>
      </c>
      <c r="G79" s="41">
        <v>26207</v>
      </c>
      <c r="H79" s="41">
        <v>26207</v>
      </c>
      <c r="I79" s="41"/>
      <c r="J79" s="41"/>
      <c r="K79" s="41"/>
      <c r="L79" s="41"/>
      <c r="M79" s="41"/>
      <c r="N79" s="41"/>
      <c r="O79" s="41"/>
      <c r="P79" s="41"/>
      <c r="Q79" s="41">
        <v>14000</v>
      </c>
      <c r="R79" s="41">
        <v>14000</v>
      </c>
      <c r="S79" s="41">
        <v>14000</v>
      </c>
      <c r="T79" s="41">
        <v>14000</v>
      </c>
      <c r="U79" s="174"/>
    </row>
    <row r="80" spans="1:21" s="39" customFormat="1" ht="74.25" customHeight="1">
      <c r="A80" s="144" t="s">
        <v>9</v>
      </c>
      <c r="B80" s="145" t="s">
        <v>371</v>
      </c>
      <c r="C80" s="146"/>
      <c r="D80" s="175"/>
      <c r="E80" s="146"/>
      <c r="F80" s="146"/>
      <c r="G80" s="146">
        <f>SUM(G81:G106)</f>
        <v>5536294.0879999995</v>
      </c>
      <c r="H80" s="146">
        <f t="shared" ref="H80:R80" si="5">SUM(H81:H106)</f>
        <v>4627610.8130000001</v>
      </c>
      <c r="I80" s="146">
        <f t="shared" si="5"/>
        <v>942215</v>
      </c>
      <c r="J80" s="146">
        <f t="shared" si="5"/>
        <v>827631</v>
      </c>
      <c r="K80" s="146">
        <f t="shared" si="5"/>
        <v>243198.04113099998</v>
      </c>
      <c r="L80" s="146">
        <f t="shared" si="5"/>
        <v>190286.27513099997</v>
      </c>
      <c r="M80" s="146">
        <f t="shared" si="5"/>
        <v>942215</v>
      </c>
      <c r="N80" s="146">
        <f t="shared" si="5"/>
        <v>827631</v>
      </c>
      <c r="O80" s="146">
        <f t="shared" si="5"/>
        <v>2592139.9840620416</v>
      </c>
      <c r="P80" s="146">
        <f t="shared" si="5"/>
        <v>1496656</v>
      </c>
      <c r="Q80" s="146">
        <f t="shared" si="5"/>
        <v>1921745.3670629587</v>
      </c>
      <c r="R80" s="146">
        <f t="shared" si="5"/>
        <v>1921745.3670629587</v>
      </c>
      <c r="S80" s="146">
        <f>SUM(S81:S106)</f>
        <v>1921745.3670629587</v>
      </c>
      <c r="T80" s="146">
        <f>SUM(T81:T106)</f>
        <v>1921745.3670629587</v>
      </c>
      <c r="U80" s="175"/>
    </row>
    <row r="81" spans="1:21" s="29" customFormat="1" ht="52.5" customHeight="1">
      <c r="A81" s="2">
        <v>1</v>
      </c>
      <c r="B81" s="3" t="s">
        <v>12</v>
      </c>
      <c r="C81" s="1" t="s">
        <v>10</v>
      </c>
      <c r="D81" s="171"/>
      <c r="E81" s="1" t="s">
        <v>11</v>
      </c>
      <c r="F81" s="1" t="s">
        <v>13</v>
      </c>
      <c r="G81" s="1">
        <v>143376.185</v>
      </c>
      <c r="H81" s="1">
        <v>143376.185</v>
      </c>
      <c r="I81" s="1">
        <f>+J81</f>
        <v>15000</v>
      </c>
      <c r="J81" s="1">
        <v>15000</v>
      </c>
      <c r="K81" s="1">
        <v>4554.0360000000001</v>
      </c>
      <c r="L81" s="1">
        <v>4554.0360000000001</v>
      </c>
      <c r="M81" s="1">
        <f t="shared" ref="M81:N83" si="6">+I81</f>
        <v>15000</v>
      </c>
      <c r="N81" s="1">
        <f t="shared" si="6"/>
        <v>15000</v>
      </c>
      <c r="O81" s="1">
        <v>17000</v>
      </c>
      <c r="P81" s="1">
        <v>17000</v>
      </c>
      <c r="Q81" s="1">
        <f t="shared" ref="Q81:Q89" si="7">+R81</f>
        <v>109706.185</v>
      </c>
      <c r="R81" s="1">
        <v>109706.185</v>
      </c>
      <c r="S81" s="1">
        <f>+Q81</f>
        <v>109706.185</v>
      </c>
      <c r="T81" s="1">
        <f>+S81</f>
        <v>109706.185</v>
      </c>
      <c r="U81" s="171"/>
    </row>
    <row r="82" spans="1:21" s="11" customFormat="1" ht="66">
      <c r="A82" s="2">
        <v>2</v>
      </c>
      <c r="B82" s="3" t="s">
        <v>20</v>
      </c>
      <c r="C82" s="1" t="s">
        <v>19</v>
      </c>
      <c r="D82" s="171"/>
      <c r="E82" s="1"/>
      <c r="F82" s="1" t="s">
        <v>21</v>
      </c>
      <c r="G82" s="1">
        <v>170951</v>
      </c>
      <c r="H82" s="1">
        <v>170951</v>
      </c>
      <c r="I82" s="1">
        <f>+J82+8089</f>
        <v>38089</v>
      </c>
      <c r="J82" s="1">
        <v>30000</v>
      </c>
      <c r="K82" s="1">
        <f>+L82</f>
        <v>10777.162</v>
      </c>
      <c r="L82" s="1">
        <v>10777.162</v>
      </c>
      <c r="M82" s="1">
        <f t="shared" si="6"/>
        <v>38089</v>
      </c>
      <c r="N82" s="1">
        <f t="shared" si="6"/>
        <v>30000</v>
      </c>
      <c r="O82" s="1">
        <v>46858.778625000006</v>
      </c>
      <c r="P82" s="1">
        <v>30000</v>
      </c>
      <c r="Q82" s="1">
        <f t="shared" si="7"/>
        <v>115960</v>
      </c>
      <c r="R82" s="1">
        <v>115960</v>
      </c>
      <c r="S82" s="1">
        <v>115960</v>
      </c>
      <c r="T82" s="1">
        <v>115960</v>
      </c>
      <c r="U82" s="171"/>
    </row>
    <row r="83" spans="1:21" s="11" customFormat="1" ht="49.5">
      <c r="A83" s="2">
        <v>3</v>
      </c>
      <c r="B83" s="24" t="s">
        <v>45</v>
      </c>
      <c r="C83" s="25" t="s">
        <v>46</v>
      </c>
      <c r="D83" s="172"/>
      <c r="E83" s="25" t="s">
        <v>11</v>
      </c>
      <c r="F83" s="25" t="s">
        <v>47</v>
      </c>
      <c r="G83" s="25">
        <v>135000</v>
      </c>
      <c r="H83" s="25">
        <v>135000</v>
      </c>
      <c r="I83" s="25">
        <f>+J83+8517</f>
        <v>38517</v>
      </c>
      <c r="J83" s="25">
        <v>30000</v>
      </c>
      <c r="K83" s="25">
        <v>0</v>
      </c>
      <c r="L83" s="25">
        <v>0</v>
      </c>
      <c r="M83" s="25">
        <f t="shared" si="6"/>
        <v>38517</v>
      </c>
      <c r="N83" s="25">
        <f t="shared" si="6"/>
        <v>30000</v>
      </c>
      <c r="O83" s="25">
        <v>115517.01259421439</v>
      </c>
      <c r="P83" s="25">
        <v>107000</v>
      </c>
      <c r="Q83" s="25">
        <f t="shared" si="7"/>
        <v>19482.987405785607</v>
      </c>
      <c r="R83" s="25">
        <v>19482.987405785607</v>
      </c>
      <c r="S83" s="25">
        <f>+T83</f>
        <v>19482.987405785607</v>
      </c>
      <c r="T83" s="25">
        <f>+R83</f>
        <v>19482.987405785607</v>
      </c>
      <c r="U83" s="172"/>
    </row>
    <row r="84" spans="1:21" s="11" customFormat="1" ht="49.5">
      <c r="A84" s="2">
        <v>4</v>
      </c>
      <c r="B84" s="24" t="s">
        <v>48</v>
      </c>
      <c r="C84" s="25" t="s">
        <v>35</v>
      </c>
      <c r="D84" s="172"/>
      <c r="E84" s="25" t="s">
        <v>16</v>
      </c>
      <c r="F84" s="25" t="s">
        <v>49</v>
      </c>
      <c r="G84" s="25">
        <v>409475.33799999999</v>
      </c>
      <c r="H84" s="25">
        <v>409475.33799999999</v>
      </c>
      <c r="I84" s="25">
        <f>+J84</f>
        <v>83608</v>
      </c>
      <c r="J84" s="25">
        <v>83608</v>
      </c>
      <c r="K84" s="25">
        <f>+L84</f>
        <v>44102.352500000001</v>
      </c>
      <c r="L84" s="25">
        <v>44102.352500000001</v>
      </c>
      <c r="M84" s="25">
        <v>83608</v>
      </c>
      <c r="N84" s="25">
        <v>83608</v>
      </c>
      <c r="O84" s="25">
        <v>370133</v>
      </c>
      <c r="P84" s="25">
        <v>360133</v>
      </c>
      <c r="Q84" s="25">
        <f t="shared" si="7"/>
        <v>29165</v>
      </c>
      <c r="R84" s="25">
        <v>29165</v>
      </c>
      <c r="S84" s="25">
        <v>29165</v>
      </c>
      <c r="T84" s="25">
        <v>29165</v>
      </c>
      <c r="U84" s="172"/>
    </row>
    <row r="85" spans="1:21" s="29" customFormat="1" ht="66">
      <c r="A85" s="2">
        <v>5</v>
      </c>
      <c r="B85" s="24" t="s">
        <v>55</v>
      </c>
      <c r="C85" s="25" t="s">
        <v>56</v>
      </c>
      <c r="D85" s="172"/>
      <c r="E85" s="25" t="s">
        <v>15</v>
      </c>
      <c r="F85" s="25" t="s">
        <v>70</v>
      </c>
      <c r="G85" s="25">
        <v>151720</v>
      </c>
      <c r="H85" s="25">
        <v>151720</v>
      </c>
      <c r="I85" s="25">
        <f>+J85</f>
        <v>35000</v>
      </c>
      <c r="J85" s="25">
        <v>35000</v>
      </c>
      <c r="K85" s="25">
        <f>+L85</f>
        <v>12558.958999999999</v>
      </c>
      <c r="L85" s="25">
        <v>12558.958999999999</v>
      </c>
      <c r="M85" s="25">
        <f t="shared" ref="M85:N100" si="8">+I85</f>
        <v>35000</v>
      </c>
      <c r="N85" s="25">
        <f t="shared" si="8"/>
        <v>35000</v>
      </c>
      <c r="O85" s="25">
        <v>90952</v>
      </c>
      <c r="P85" s="25">
        <v>77000</v>
      </c>
      <c r="Q85" s="25">
        <f t="shared" si="7"/>
        <v>38000</v>
      </c>
      <c r="R85" s="25">
        <v>38000</v>
      </c>
      <c r="S85" s="25">
        <v>38000</v>
      </c>
      <c r="T85" s="25">
        <v>38000</v>
      </c>
      <c r="U85" s="172"/>
    </row>
    <row r="86" spans="1:21" s="11" customFormat="1" ht="49.5">
      <c r="A86" s="2">
        <v>6</v>
      </c>
      <c r="B86" s="24" t="s">
        <v>214</v>
      </c>
      <c r="C86" s="25"/>
      <c r="D86" s="172"/>
      <c r="E86" s="25"/>
      <c r="F86" s="25" t="s">
        <v>217</v>
      </c>
      <c r="G86" s="25">
        <v>1495780.2749999999</v>
      </c>
      <c r="H86" s="25">
        <v>850000</v>
      </c>
      <c r="I86" s="25">
        <f>+J86</f>
        <v>140000</v>
      </c>
      <c r="J86" s="25">
        <v>140000</v>
      </c>
      <c r="K86" s="25">
        <v>0</v>
      </c>
      <c r="L86" s="25">
        <v>0</v>
      </c>
      <c r="M86" s="25">
        <f t="shared" si="8"/>
        <v>140000</v>
      </c>
      <c r="N86" s="25">
        <f t="shared" si="8"/>
        <v>140000</v>
      </c>
      <c r="O86" s="25">
        <v>990000</v>
      </c>
      <c r="P86" s="25">
        <v>140000</v>
      </c>
      <c r="Q86" s="25">
        <f t="shared" si="7"/>
        <v>232000</v>
      </c>
      <c r="R86" s="25">
        <v>232000</v>
      </c>
      <c r="S86" s="25">
        <v>232000</v>
      </c>
      <c r="T86" s="25">
        <v>232000</v>
      </c>
      <c r="U86" s="172"/>
    </row>
    <row r="87" spans="1:21" s="11" customFormat="1" ht="66">
      <c r="A87" s="2">
        <v>7</v>
      </c>
      <c r="B87" s="24" t="s">
        <v>50</v>
      </c>
      <c r="C87" s="25" t="s">
        <v>10</v>
      </c>
      <c r="D87" s="172"/>
      <c r="E87" s="25" t="s">
        <v>11</v>
      </c>
      <c r="F87" s="25" t="s">
        <v>51</v>
      </c>
      <c r="G87" s="25">
        <v>100725</v>
      </c>
      <c r="H87" s="25">
        <v>90000</v>
      </c>
      <c r="I87" s="25">
        <f>+J87</f>
        <v>15000</v>
      </c>
      <c r="J87" s="25">
        <v>15000</v>
      </c>
      <c r="K87" s="25">
        <v>0</v>
      </c>
      <c r="L87" s="25">
        <v>0</v>
      </c>
      <c r="M87" s="25">
        <f t="shared" si="8"/>
        <v>15000</v>
      </c>
      <c r="N87" s="25">
        <f t="shared" si="8"/>
        <v>15000</v>
      </c>
      <c r="O87" s="25">
        <v>15000</v>
      </c>
      <c r="P87" s="25">
        <v>15000</v>
      </c>
      <c r="Q87" s="25">
        <f t="shared" si="7"/>
        <v>75000</v>
      </c>
      <c r="R87" s="25">
        <v>75000</v>
      </c>
      <c r="S87" s="25">
        <v>75000</v>
      </c>
      <c r="T87" s="25">
        <v>75000</v>
      </c>
      <c r="U87" s="172"/>
    </row>
    <row r="88" spans="1:21" s="11" customFormat="1" ht="49.5">
      <c r="A88" s="2">
        <v>8</v>
      </c>
      <c r="B88" s="24" t="s">
        <v>36</v>
      </c>
      <c r="C88" s="25" t="s">
        <v>10</v>
      </c>
      <c r="D88" s="172"/>
      <c r="E88" s="25" t="s">
        <v>11</v>
      </c>
      <c r="F88" s="25" t="s">
        <v>67</v>
      </c>
      <c r="G88" s="25">
        <v>60019</v>
      </c>
      <c r="H88" s="25">
        <v>60019</v>
      </c>
      <c r="I88" s="25">
        <f>+J88</f>
        <v>20000</v>
      </c>
      <c r="J88" s="25">
        <v>20000</v>
      </c>
      <c r="K88" s="25">
        <v>0</v>
      </c>
      <c r="L88" s="25">
        <v>0</v>
      </c>
      <c r="M88" s="25">
        <f t="shared" si="8"/>
        <v>20000</v>
      </c>
      <c r="N88" s="25">
        <f t="shared" si="8"/>
        <v>20000</v>
      </c>
      <c r="O88" s="25">
        <v>30000</v>
      </c>
      <c r="P88" s="25">
        <v>30000</v>
      </c>
      <c r="Q88" s="25">
        <f t="shared" si="7"/>
        <v>28259</v>
      </c>
      <c r="R88" s="25">
        <v>28259</v>
      </c>
      <c r="S88" s="25">
        <v>28259</v>
      </c>
      <c r="T88" s="25">
        <v>28259</v>
      </c>
      <c r="U88" s="172"/>
    </row>
    <row r="89" spans="1:21" s="29" customFormat="1" ht="49.5">
      <c r="A89" s="2">
        <v>9</v>
      </c>
      <c r="B89" s="24" t="s">
        <v>37</v>
      </c>
      <c r="C89" s="25" t="s">
        <v>22</v>
      </c>
      <c r="D89" s="172"/>
      <c r="E89" s="25" t="s">
        <v>11</v>
      </c>
      <c r="F89" s="25" t="s">
        <v>38</v>
      </c>
      <c r="G89" s="25">
        <v>115000</v>
      </c>
      <c r="H89" s="25">
        <v>115000</v>
      </c>
      <c r="I89" s="25">
        <f>+J89+12000</f>
        <v>35500</v>
      </c>
      <c r="J89" s="25">
        <v>23500</v>
      </c>
      <c r="K89" s="25">
        <f>+L89</f>
        <v>20207.235731000001</v>
      </c>
      <c r="L89" s="25">
        <v>20207.235731000001</v>
      </c>
      <c r="M89" s="25">
        <f t="shared" si="8"/>
        <v>35500</v>
      </c>
      <c r="N89" s="25">
        <f t="shared" si="8"/>
        <v>23500</v>
      </c>
      <c r="O89" s="25">
        <v>83000</v>
      </c>
      <c r="P89" s="25">
        <v>65000</v>
      </c>
      <c r="Q89" s="25">
        <f t="shared" si="7"/>
        <v>26361</v>
      </c>
      <c r="R89" s="25">
        <v>26361</v>
      </c>
      <c r="S89" s="25">
        <v>26361</v>
      </c>
      <c r="T89" s="25">
        <v>26361</v>
      </c>
      <c r="U89" s="172"/>
    </row>
    <row r="90" spans="1:21" s="11" customFormat="1" ht="66">
      <c r="A90" s="2">
        <v>10</v>
      </c>
      <c r="B90" s="24" t="s">
        <v>42</v>
      </c>
      <c r="C90" s="25" t="s">
        <v>19</v>
      </c>
      <c r="D90" s="172"/>
      <c r="E90" s="25" t="s">
        <v>31</v>
      </c>
      <c r="F90" s="25" t="s">
        <v>38</v>
      </c>
      <c r="G90" s="25">
        <v>371624.29</v>
      </c>
      <c r="H90" s="25">
        <v>371624.29</v>
      </c>
      <c r="I90" s="25">
        <f>+J90+17199</f>
        <v>82199</v>
      </c>
      <c r="J90" s="25">
        <v>65000</v>
      </c>
      <c r="K90" s="25">
        <f>+L90+3733</f>
        <v>43013.658499999998</v>
      </c>
      <c r="L90" s="25">
        <v>39280.658499999998</v>
      </c>
      <c r="M90" s="25">
        <f t="shared" si="8"/>
        <v>82199</v>
      </c>
      <c r="N90" s="25">
        <f t="shared" si="8"/>
        <v>65000</v>
      </c>
      <c r="O90" s="25">
        <v>123698.82909282703</v>
      </c>
      <c r="P90" s="25">
        <v>106500</v>
      </c>
      <c r="Q90" s="25">
        <v>195802.17090717299</v>
      </c>
      <c r="R90" s="25">
        <v>195802.17090717299</v>
      </c>
      <c r="S90" s="25">
        <v>195802.17090717299</v>
      </c>
      <c r="T90" s="25">
        <v>195802.17090717299</v>
      </c>
      <c r="U90" s="172"/>
    </row>
    <row r="91" spans="1:21" s="11" customFormat="1" ht="148.5">
      <c r="A91" s="2">
        <v>11</v>
      </c>
      <c r="B91" s="24" t="s">
        <v>52</v>
      </c>
      <c r="C91" s="25" t="s">
        <v>40</v>
      </c>
      <c r="D91" s="172"/>
      <c r="E91" s="25" t="s">
        <v>53</v>
      </c>
      <c r="F91" s="25" t="s">
        <v>54</v>
      </c>
      <c r="G91" s="25">
        <v>199888</v>
      </c>
      <c r="H91" s="25">
        <v>140000</v>
      </c>
      <c r="I91" s="25">
        <f>+J91+5858</f>
        <v>35858</v>
      </c>
      <c r="J91" s="25">
        <v>30000</v>
      </c>
      <c r="K91" s="25">
        <v>4840.299</v>
      </c>
      <c r="L91" s="25"/>
      <c r="M91" s="25">
        <f t="shared" si="8"/>
        <v>35858</v>
      </c>
      <c r="N91" s="25">
        <f t="shared" si="8"/>
        <v>30000</v>
      </c>
      <c r="O91" s="27">
        <v>86635</v>
      </c>
      <c r="P91" s="25">
        <v>60000</v>
      </c>
      <c r="Q91" s="25">
        <v>80000</v>
      </c>
      <c r="R91" s="25">
        <v>80000</v>
      </c>
      <c r="S91" s="25">
        <v>80000</v>
      </c>
      <c r="T91" s="25">
        <v>80000</v>
      </c>
      <c r="U91" s="172"/>
    </row>
    <row r="92" spans="1:21" s="29" customFormat="1" ht="49.5">
      <c r="A92" s="2">
        <v>12</v>
      </c>
      <c r="B92" s="24" t="s">
        <v>226</v>
      </c>
      <c r="C92" s="25" t="s">
        <v>10</v>
      </c>
      <c r="D92" s="172"/>
      <c r="E92" s="25" t="s">
        <v>57</v>
      </c>
      <c r="F92" s="25" t="s">
        <v>58</v>
      </c>
      <c r="G92" s="25">
        <v>229465</v>
      </c>
      <c r="H92" s="25">
        <v>229465</v>
      </c>
      <c r="I92" s="25">
        <f>+J92+8316+30000</f>
        <v>68839</v>
      </c>
      <c r="J92" s="25">
        <v>30523</v>
      </c>
      <c r="K92" s="25">
        <f>29601.082+7917</f>
        <v>37518.081999999995</v>
      </c>
      <c r="L92" s="25">
        <v>4654.6150000000016</v>
      </c>
      <c r="M92" s="25">
        <f t="shared" si="8"/>
        <v>68839</v>
      </c>
      <c r="N92" s="25">
        <f t="shared" si="8"/>
        <v>30523</v>
      </c>
      <c r="O92" s="25">
        <v>137969.97625000001</v>
      </c>
      <c r="P92" s="25">
        <v>65523</v>
      </c>
      <c r="Q92" s="25">
        <v>82111.023749999993</v>
      </c>
      <c r="R92" s="25">
        <v>82111.023749999993</v>
      </c>
      <c r="S92" s="25">
        <v>82111.023749999993</v>
      </c>
      <c r="T92" s="25">
        <v>82111.023749999993</v>
      </c>
      <c r="U92" s="172"/>
    </row>
    <row r="93" spans="1:21" s="11" customFormat="1" ht="49.5">
      <c r="A93" s="2">
        <v>13</v>
      </c>
      <c r="B93" s="24" t="s">
        <v>215</v>
      </c>
      <c r="C93" s="25"/>
      <c r="D93" s="172"/>
      <c r="E93" s="25"/>
      <c r="F93" s="25" t="s">
        <v>216</v>
      </c>
      <c r="G93" s="25">
        <v>10000</v>
      </c>
      <c r="H93" s="25">
        <v>10000</v>
      </c>
      <c r="I93" s="25">
        <v>5000</v>
      </c>
      <c r="J93" s="25">
        <v>5000</v>
      </c>
      <c r="K93" s="25">
        <v>0</v>
      </c>
      <c r="L93" s="25">
        <v>0</v>
      </c>
      <c r="M93" s="25">
        <f t="shared" si="8"/>
        <v>5000</v>
      </c>
      <c r="N93" s="25">
        <f t="shared" si="8"/>
        <v>5000</v>
      </c>
      <c r="O93" s="25">
        <v>5000</v>
      </c>
      <c r="P93" s="25">
        <v>5000</v>
      </c>
      <c r="Q93" s="25">
        <v>5000</v>
      </c>
      <c r="R93" s="25">
        <v>5000</v>
      </c>
      <c r="S93" s="25">
        <v>5000</v>
      </c>
      <c r="T93" s="25">
        <v>5000</v>
      </c>
      <c r="U93" s="172"/>
    </row>
    <row r="94" spans="1:21" s="11" customFormat="1" ht="49.5">
      <c r="A94" s="2">
        <v>14</v>
      </c>
      <c r="B94" s="24" t="s">
        <v>219</v>
      </c>
      <c r="C94" s="25"/>
      <c r="D94" s="172"/>
      <c r="E94" s="25"/>
      <c r="F94" s="25" t="s">
        <v>72</v>
      </c>
      <c r="G94" s="25">
        <v>83500</v>
      </c>
      <c r="H94" s="25">
        <v>53500</v>
      </c>
      <c r="I94" s="25">
        <f>+J94</f>
        <v>5000</v>
      </c>
      <c r="J94" s="25">
        <v>5000</v>
      </c>
      <c r="K94" s="25">
        <v>0</v>
      </c>
      <c r="L94" s="25">
        <v>0</v>
      </c>
      <c r="M94" s="25">
        <f t="shared" si="8"/>
        <v>5000</v>
      </c>
      <c r="N94" s="25">
        <f t="shared" si="8"/>
        <v>5000</v>
      </c>
      <c r="O94" s="25">
        <v>5000</v>
      </c>
      <c r="P94" s="25">
        <v>5000</v>
      </c>
      <c r="Q94" s="25">
        <v>48500</v>
      </c>
      <c r="R94" s="25">
        <v>48500</v>
      </c>
      <c r="S94" s="25">
        <v>48500</v>
      </c>
      <c r="T94" s="25">
        <v>48500</v>
      </c>
      <c r="U94" s="172"/>
    </row>
    <row r="95" spans="1:21" s="39" customFormat="1" ht="49.5">
      <c r="A95" s="2">
        <v>15</v>
      </c>
      <c r="B95" s="24" t="s">
        <v>39</v>
      </c>
      <c r="C95" s="25" t="s">
        <v>40</v>
      </c>
      <c r="D95" s="172"/>
      <c r="E95" s="25" t="s">
        <v>11</v>
      </c>
      <c r="F95" s="25" t="s">
        <v>41</v>
      </c>
      <c r="G95" s="25">
        <v>80400</v>
      </c>
      <c r="H95" s="25">
        <v>80400</v>
      </c>
      <c r="I95" s="25">
        <f>+J95</f>
        <v>15000</v>
      </c>
      <c r="J95" s="25">
        <v>15000</v>
      </c>
      <c r="K95" s="25">
        <f>+L95</f>
        <v>6917.9489999999996</v>
      </c>
      <c r="L95" s="25">
        <v>6917.9489999999996</v>
      </c>
      <c r="M95" s="25">
        <f t="shared" si="8"/>
        <v>15000</v>
      </c>
      <c r="N95" s="25">
        <f t="shared" si="8"/>
        <v>15000</v>
      </c>
      <c r="O95" s="25">
        <v>18700</v>
      </c>
      <c r="P95" s="25">
        <v>16500</v>
      </c>
      <c r="Q95" s="25">
        <v>53894</v>
      </c>
      <c r="R95" s="25">
        <v>53894</v>
      </c>
      <c r="S95" s="25">
        <v>53894</v>
      </c>
      <c r="T95" s="25">
        <v>53894</v>
      </c>
      <c r="U95" s="172"/>
    </row>
    <row r="96" spans="1:21" s="39" customFormat="1" ht="33">
      <c r="A96" s="2">
        <v>16</v>
      </c>
      <c r="B96" s="24" t="s">
        <v>43</v>
      </c>
      <c r="C96" s="25" t="s">
        <v>18</v>
      </c>
      <c r="D96" s="172"/>
      <c r="E96" s="25" t="s">
        <v>11</v>
      </c>
      <c r="F96" s="25" t="s">
        <v>44</v>
      </c>
      <c r="G96" s="25">
        <v>61315</v>
      </c>
      <c r="H96" s="25">
        <v>61315</v>
      </c>
      <c r="I96" s="25">
        <f>+J96+3500</f>
        <v>13500</v>
      </c>
      <c r="J96" s="25">
        <v>10000</v>
      </c>
      <c r="K96" s="25">
        <f>+L96+3000</f>
        <v>12000</v>
      </c>
      <c r="L96" s="25">
        <v>9000</v>
      </c>
      <c r="M96" s="25">
        <f t="shared" si="8"/>
        <v>13500</v>
      </c>
      <c r="N96" s="25">
        <f t="shared" si="8"/>
        <v>10000</v>
      </c>
      <c r="O96" s="25">
        <v>23500</v>
      </c>
      <c r="P96" s="25">
        <v>10000</v>
      </c>
      <c r="Q96" s="25">
        <v>29464</v>
      </c>
      <c r="R96" s="25">
        <v>29464</v>
      </c>
      <c r="S96" s="25">
        <v>29464</v>
      </c>
      <c r="T96" s="25">
        <v>29464</v>
      </c>
      <c r="U96" s="172"/>
    </row>
    <row r="97" spans="1:22" s="39" customFormat="1" ht="49.5">
      <c r="A97" s="2">
        <v>17</v>
      </c>
      <c r="B97" s="24" t="s">
        <v>71</v>
      </c>
      <c r="C97" s="25"/>
      <c r="D97" s="172"/>
      <c r="E97" s="25"/>
      <c r="F97" s="25" t="s">
        <v>72</v>
      </c>
      <c r="G97" s="25">
        <v>170000</v>
      </c>
      <c r="H97" s="25">
        <v>120000</v>
      </c>
      <c r="I97" s="25">
        <f>+J97</f>
        <v>40000</v>
      </c>
      <c r="J97" s="25">
        <v>40000</v>
      </c>
      <c r="K97" s="25">
        <v>0</v>
      </c>
      <c r="L97" s="25">
        <v>0</v>
      </c>
      <c r="M97" s="25">
        <f t="shared" si="8"/>
        <v>40000</v>
      </c>
      <c r="N97" s="25">
        <f t="shared" si="8"/>
        <v>40000</v>
      </c>
      <c r="O97" s="25">
        <v>40000</v>
      </c>
      <c r="P97" s="25">
        <v>40000</v>
      </c>
      <c r="Q97" s="25">
        <v>80000</v>
      </c>
      <c r="R97" s="25">
        <v>80000</v>
      </c>
      <c r="S97" s="25">
        <v>80000</v>
      </c>
      <c r="T97" s="25">
        <v>80000</v>
      </c>
      <c r="U97" s="172"/>
    </row>
    <row r="98" spans="1:22" s="39" customFormat="1" ht="49.5">
      <c r="A98" s="2">
        <v>18</v>
      </c>
      <c r="B98" s="24" t="s">
        <v>73</v>
      </c>
      <c r="C98" s="25"/>
      <c r="D98" s="172"/>
      <c r="E98" s="25"/>
      <c r="F98" s="25" t="s">
        <v>72</v>
      </c>
      <c r="G98" s="25">
        <v>160000</v>
      </c>
      <c r="H98" s="25">
        <v>140000</v>
      </c>
      <c r="I98" s="25">
        <f>+J98</f>
        <v>30000</v>
      </c>
      <c r="J98" s="25">
        <v>30000</v>
      </c>
      <c r="K98" s="25">
        <v>0</v>
      </c>
      <c r="L98" s="25">
        <v>0</v>
      </c>
      <c r="M98" s="25">
        <f t="shared" si="8"/>
        <v>30000</v>
      </c>
      <c r="N98" s="25">
        <f t="shared" si="8"/>
        <v>30000</v>
      </c>
      <c r="O98" s="25">
        <v>30000</v>
      </c>
      <c r="P98" s="25">
        <v>30000</v>
      </c>
      <c r="Q98" s="25">
        <v>110000</v>
      </c>
      <c r="R98" s="25">
        <v>110000</v>
      </c>
      <c r="S98" s="25">
        <v>110000</v>
      </c>
      <c r="T98" s="25">
        <v>110000</v>
      </c>
      <c r="U98" s="172"/>
    </row>
    <row r="99" spans="1:22" s="39" customFormat="1" ht="49.5">
      <c r="A99" s="2">
        <v>19</v>
      </c>
      <c r="B99" s="24" t="s">
        <v>74</v>
      </c>
      <c r="C99" s="25"/>
      <c r="D99" s="172"/>
      <c r="E99" s="25"/>
      <c r="F99" s="25" t="s">
        <v>72</v>
      </c>
      <c r="G99" s="25">
        <v>130000</v>
      </c>
      <c r="H99" s="25">
        <v>100000</v>
      </c>
      <c r="I99" s="25">
        <f>+J99</f>
        <v>20000</v>
      </c>
      <c r="J99" s="25">
        <v>20000</v>
      </c>
      <c r="K99" s="25">
        <v>0</v>
      </c>
      <c r="L99" s="25">
        <v>0</v>
      </c>
      <c r="M99" s="25">
        <f t="shared" si="8"/>
        <v>20000</v>
      </c>
      <c r="N99" s="25">
        <f t="shared" si="8"/>
        <v>20000</v>
      </c>
      <c r="O99" s="25">
        <v>20000</v>
      </c>
      <c r="P99" s="25">
        <v>20000</v>
      </c>
      <c r="Q99" s="25">
        <v>80000</v>
      </c>
      <c r="R99" s="25">
        <v>80000</v>
      </c>
      <c r="S99" s="25">
        <v>80000</v>
      </c>
      <c r="T99" s="25">
        <v>80000</v>
      </c>
      <c r="U99" s="172"/>
    </row>
    <row r="100" spans="1:22" s="39" customFormat="1" ht="49.5">
      <c r="A100" s="2">
        <v>20</v>
      </c>
      <c r="B100" s="24" t="s">
        <v>75</v>
      </c>
      <c r="C100" s="25"/>
      <c r="D100" s="172"/>
      <c r="E100" s="25"/>
      <c r="F100" s="25" t="s">
        <v>72</v>
      </c>
      <c r="G100" s="25">
        <v>182290</v>
      </c>
      <c r="H100" s="25">
        <v>120000</v>
      </c>
      <c r="I100" s="25">
        <f>+J100</f>
        <v>60000</v>
      </c>
      <c r="J100" s="25">
        <v>60000</v>
      </c>
      <c r="K100" s="25">
        <v>0</v>
      </c>
      <c r="L100" s="25">
        <v>0</v>
      </c>
      <c r="M100" s="25">
        <f t="shared" si="8"/>
        <v>60000</v>
      </c>
      <c r="N100" s="25">
        <f t="shared" si="8"/>
        <v>60000</v>
      </c>
      <c r="O100" s="25">
        <v>60000</v>
      </c>
      <c r="P100" s="25">
        <v>60000</v>
      </c>
      <c r="Q100" s="25">
        <v>60000</v>
      </c>
      <c r="R100" s="25">
        <v>60000</v>
      </c>
      <c r="S100" s="25">
        <v>60000</v>
      </c>
      <c r="T100" s="25">
        <v>60000</v>
      </c>
      <c r="U100" s="172"/>
    </row>
    <row r="101" spans="1:22" s="39" customFormat="1" ht="33">
      <c r="A101" s="2">
        <v>21</v>
      </c>
      <c r="B101" s="24" t="s">
        <v>59</v>
      </c>
      <c r="C101" s="25" t="s">
        <v>60</v>
      </c>
      <c r="D101" s="172"/>
      <c r="E101" s="25"/>
      <c r="F101" s="25" t="s">
        <v>61</v>
      </c>
      <c r="G101" s="25">
        <v>80000</v>
      </c>
      <c r="H101" s="25">
        <v>80000</v>
      </c>
      <c r="I101" s="25">
        <v>0</v>
      </c>
      <c r="J101" s="25">
        <v>0</v>
      </c>
      <c r="K101" s="25">
        <v>0</v>
      </c>
      <c r="L101" s="25">
        <v>0</v>
      </c>
      <c r="M101" s="25">
        <v>0</v>
      </c>
      <c r="N101" s="25">
        <v>0</v>
      </c>
      <c r="O101" s="25">
        <v>0</v>
      </c>
      <c r="P101" s="25">
        <v>0</v>
      </c>
      <c r="Q101" s="25">
        <v>80000</v>
      </c>
      <c r="R101" s="25">
        <v>80000</v>
      </c>
      <c r="S101" s="25">
        <v>80000</v>
      </c>
      <c r="T101" s="25">
        <v>80000</v>
      </c>
      <c r="U101" s="172"/>
    </row>
    <row r="102" spans="1:22" s="39" customFormat="1" ht="33">
      <c r="A102" s="2">
        <v>22</v>
      </c>
      <c r="B102" s="24" t="s">
        <v>29</v>
      </c>
      <c r="C102" s="25" t="s">
        <v>30</v>
      </c>
      <c r="D102" s="172"/>
      <c r="E102" s="25" t="s">
        <v>31</v>
      </c>
      <c r="F102" s="25" t="s">
        <v>32</v>
      </c>
      <c r="G102" s="25">
        <v>282000</v>
      </c>
      <c r="H102" s="25">
        <v>282000</v>
      </c>
      <c r="I102" s="1">
        <f>+J102+12118</f>
        <v>87118</v>
      </c>
      <c r="J102" s="25">
        <v>75000</v>
      </c>
      <c r="K102" s="25">
        <f>+L102+8475</f>
        <v>44390.911399999997</v>
      </c>
      <c r="L102" s="25">
        <v>35915.911399999997</v>
      </c>
      <c r="M102" s="25">
        <f t="shared" ref="M102:N106" si="9">+I102</f>
        <v>87118</v>
      </c>
      <c r="N102" s="25">
        <f t="shared" si="9"/>
        <v>75000</v>
      </c>
      <c r="O102" s="25">
        <v>182188</v>
      </c>
      <c r="P102" s="25">
        <v>145000</v>
      </c>
      <c r="Q102" s="25">
        <v>75985</v>
      </c>
      <c r="R102" s="25">
        <v>75985</v>
      </c>
      <c r="S102" s="25">
        <v>75985</v>
      </c>
      <c r="T102" s="25">
        <v>75985</v>
      </c>
      <c r="U102" s="172"/>
    </row>
    <row r="103" spans="1:22" s="39" customFormat="1" ht="33">
      <c r="A103" s="2">
        <v>23</v>
      </c>
      <c r="B103" s="24" t="s">
        <v>33</v>
      </c>
      <c r="C103" s="25" t="s">
        <v>19</v>
      </c>
      <c r="D103" s="172"/>
      <c r="E103" s="25" t="s">
        <v>31</v>
      </c>
      <c r="F103" s="25" t="s">
        <v>34</v>
      </c>
      <c r="G103" s="25">
        <v>95000</v>
      </c>
      <c r="H103" s="25">
        <v>95000</v>
      </c>
      <c r="I103" s="1">
        <f>+J103</f>
        <v>20000</v>
      </c>
      <c r="J103" s="25">
        <v>20000</v>
      </c>
      <c r="K103" s="25">
        <v>0</v>
      </c>
      <c r="L103" s="25">
        <v>0</v>
      </c>
      <c r="M103" s="25">
        <f t="shared" si="9"/>
        <v>20000</v>
      </c>
      <c r="N103" s="25">
        <f t="shared" si="9"/>
        <v>20000</v>
      </c>
      <c r="O103" s="25">
        <v>60000</v>
      </c>
      <c r="P103" s="25">
        <v>60000</v>
      </c>
      <c r="Q103" s="25">
        <v>31162</v>
      </c>
      <c r="R103" s="25">
        <v>31162</v>
      </c>
      <c r="S103" s="25">
        <v>31162</v>
      </c>
      <c r="T103" s="25">
        <v>31162</v>
      </c>
      <c r="U103" s="172"/>
    </row>
    <row r="104" spans="1:22" s="39" customFormat="1" ht="49.5">
      <c r="A104" s="2">
        <v>24</v>
      </c>
      <c r="B104" s="3" t="s">
        <v>26</v>
      </c>
      <c r="C104" s="1" t="s">
        <v>27</v>
      </c>
      <c r="D104" s="171"/>
      <c r="E104" s="1" t="s">
        <v>14</v>
      </c>
      <c r="F104" s="1" t="s">
        <v>28</v>
      </c>
      <c r="G104" s="1">
        <v>392765</v>
      </c>
      <c r="H104" s="1">
        <v>392765</v>
      </c>
      <c r="I104" s="1">
        <f>+J104</f>
        <v>15000</v>
      </c>
      <c r="J104" s="1">
        <v>15000</v>
      </c>
      <c r="K104" s="1">
        <f>+L104</f>
        <v>904.79000000000087</v>
      </c>
      <c r="L104" s="1">
        <v>904.79000000000087</v>
      </c>
      <c r="M104" s="25">
        <f t="shared" si="9"/>
        <v>15000</v>
      </c>
      <c r="N104" s="25">
        <f t="shared" si="9"/>
        <v>15000</v>
      </c>
      <c r="O104" s="1">
        <v>15000</v>
      </c>
      <c r="P104" s="1">
        <v>15000</v>
      </c>
      <c r="Q104" s="1">
        <v>55000</v>
      </c>
      <c r="R104" s="1">
        <v>55000</v>
      </c>
      <c r="S104" s="1">
        <v>55000</v>
      </c>
      <c r="T104" s="1">
        <v>55000</v>
      </c>
      <c r="U104" s="171"/>
    </row>
    <row r="105" spans="1:22" s="39" customFormat="1" ht="33">
      <c r="A105" s="2">
        <v>25</v>
      </c>
      <c r="B105" s="3" t="s">
        <v>23</v>
      </c>
      <c r="C105" s="1" t="s">
        <v>24</v>
      </c>
      <c r="D105" s="171"/>
      <c r="E105" s="1"/>
      <c r="F105" s="1" t="s">
        <v>25</v>
      </c>
      <c r="G105" s="1">
        <v>164000</v>
      </c>
      <c r="H105" s="1">
        <v>164000</v>
      </c>
      <c r="I105" s="1">
        <v>15000</v>
      </c>
      <c r="J105" s="1">
        <v>15000</v>
      </c>
      <c r="K105" s="1">
        <f>+L105</f>
        <v>1412.6059999999998</v>
      </c>
      <c r="L105" s="1">
        <v>1412.6059999999998</v>
      </c>
      <c r="M105" s="25">
        <f t="shared" si="9"/>
        <v>15000</v>
      </c>
      <c r="N105" s="25">
        <f t="shared" si="9"/>
        <v>15000</v>
      </c>
      <c r="O105" s="1">
        <v>15000</v>
      </c>
      <c r="P105" s="1">
        <v>15000</v>
      </c>
      <c r="Q105" s="1">
        <v>127893</v>
      </c>
      <c r="R105" s="1">
        <v>127893</v>
      </c>
      <c r="S105" s="1">
        <v>127893</v>
      </c>
      <c r="T105" s="1">
        <v>127893</v>
      </c>
      <c r="U105" s="171"/>
    </row>
    <row r="106" spans="1:22" s="39" customFormat="1" ht="33">
      <c r="A106" s="2">
        <v>26</v>
      </c>
      <c r="B106" s="3" t="s">
        <v>17</v>
      </c>
      <c r="C106" s="1" t="s">
        <v>18</v>
      </c>
      <c r="D106" s="171"/>
      <c r="E106" s="1" t="s">
        <v>11</v>
      </c>
      <c r="F106" s="1" t="s">
        <v>63</v>
      </c>
      <c r="G106" s="1">
        <v>62000</v>
      </c>
      <c r="H106" s="1">
        <v>62000</v>
      </c>
      <c r="I106" s="1">
        <v>8987</v>
      </c>
      <c r="J106" s="1">
        <v>0</v>
      </c>
      <c r="K106" s="1">
        <v>0</v>
      </c>
      <c r="L106" s="1">
        <v>0</v>
      </c>
      <c r="M106" s="25">
        <f t="shared" si="9"/>
        <v>8987</v>
      </c>
      <c r="N106" s="25">
        <f t="shared" si="9"/>
        <v>0</v>
      </c>
      <c r="O106" s="1">
        <v>10987.387500000006</v>
      </c>
      <c r="P106" s="1">
        <v>2000</v>
      </c>
      <c r="Q106" s="1">
        <v>53000</v>
      </c>
      <c r="R106" s="1">
        <v>53000</v>
      </c>
      <c r="S106" s="1">
        <v>53000</v>
      </c>
      <c r="T106" s="1">
        <v>53000</v>
      </c>
      <c r="U106" s="171"/>
    </row>
    <row r="107" spans="1:22" s="39" customFormat="1" ht="58.5" customHeight="1">
      <c r="A107" s="30" t="s">
        <v>64</v>
      </c>
      <c r="B107" s="31" t="s">
        <v>372</v>
      </c>
      <c r="C107" s="32"/>
      <c r="D107" s="176"/>
      <c r="E107" s="32"/>
      <c r="F107" s="32"/>
      <c r="G107" s="32">
        <f>SUM(G108:G114)</f>
        <v>3529000</v>
      </c>
      <c r="H107" s="32">
        <f t="shared" ref="H107:T107" si="10">SUM(H108:H114)</f>
        <v>3529000</v>
      </c>
      <c r="I107" s="32">
        <f t="shared" si="10"/>
        <v>0</v>
      </c>
      <c r="J107" s="32">
        <f t="shared" si="10"/>
        <v>0</v>
      </c>
      <c r="K107" s="32">
        <f t="shared" si="10"/>
        <v>0</v>
      </c>
      <c r="L107" s="32">
        <f t="shared" si="10"/>
        <v>0</v>
      </c>
      <c r="M107" s="32">
        <f t="shared" si="10"/>
        <v>0</v>
      </c>
      <c r="N107" s="32">
        <f t="shared" si="10"/>
        <v>0</v>
      </c>
      <c r="O107" s="32">
        <f t="shared" si="10"/>
        <v>0</v>
      </c>
      <c r="P107" s="32">
        <f t="shared" si="10"/>
        <v>0</v>
      </c>
      <c r="Q107" s="32">
        <f t="shared" si="10"/>
        <v>3529000</v>
      </c>
      <c r="R107" s="32">
        <f t="shared" si="10"/>
        <v>3529000</v>
      </c>
      <c r="S107" s="32">
        <f t="shared" si="10"/>
        <v>35000</v>
      </c>
      <c r="T107" s="32">
        <f t="shared" si="10"/>
        <v>35000</v>
      </c>
      <c r="U107" s="176"/>
      <c r="V107" s="166">
        <f>+T107+T115</f>
        <v>699250</v>
      </c>
    </row>
    <row r="108" spans="1:22" s="29" customFormat="1" ht="132">
      <c r="A108" s="23">
        <v>1</v>
      </c>
      <c r="B108" s="24" t="s">
        <v>212</v>
      </c>
      <c r="C108" s="25" t="s">
        <v>22</v>
      </c>
      <c r="D108" s="172" t="s">
        <v>388</v>
      </c>
      <c r="E108" s="25" t="s">
        <v>190</v>
      </c>
      <c r="F108" s="25"/>
      <c r="G108" s="25">
        <v>650000</v>
      </c>
      <c r="H108" s="25">
        <f>+G108</f>
        <v>650000</v>
      </c>
      <c r="I108" s="25"/>
      <c r="J108" s="25"/>
      <c r="K108" s="25"/>
      <c r="L108" s="25"/>
      <c r="M108" s="25"/>
      <c r="N108" s="25"/>
      <c r="O108" s="25"/>
      <c r="P108" s="25"/>
      <c r="Q108" s="25">
        <v>650000</v>
      </c>
      <c r="R108" s="25">
        <v>650000</v>
      </c>
      <c r="S108" s="25">
        <v>5000</v>
      </c>
      <c r="T108" s="25">
        <v>5000</v>
      </c>
      <c r="U108" s="172" t="s">
        <v>389</v>
      </c>
    </row>
    <row r="109" spans="1:22" s="11" customFormat="1" ht="148.5">
      <c r="A109" s="23">
        <v>2</v>
      </c>
      <c r="B109" s="24" t="s">
        <v>376</v>
      </c>
      <c r="C109" s="25" t="s">
        <v>194</v>
      </c>
      <c r="D109" s="172" t="s">
        <v>387</v>
      </c>
      <c r="E109" s="25" t="s">
        <v>190</v>
      </c>
      <c r="F109" s="25"/>
      <c r="G109" s="25">
        <v>950000</v>
      </c>
      <c r="H109" s="25">
        <f>+G109</f>
        <v>950000</v>
      </c>
      <c r="I109" s="25"/>
      <c r="J109" s="25"/>
      <c r="K109" s="25"/>
      <c r="L109" s="25"/>
      <c r="M109" s="25"/>
      <c r="N109" s="25"/>
      <c r="O109" s="25"/>
      <c r="P109" s="25"/>
      <c r="Q109" s="25">
        <v>950000</v>
      </c>
      <c r="R109" s="25">
        <v>950000</v>
      </c>
      <c r="S109" s="25">
        <v>5000</v>
      </c>
      <c r="T109" s="25">
        <v>5000</v>
      </c>
      <c r="U109" s="172" t="s">
        <v>386</v>
      </c>
    </row>
    <row r="110" spans="1:22" s="11" customFormat="1" ht="148.5">
      <c r="A110" s="23">
        <v>3</v>
      </c>
      <c r="B110" s="24" t="s">
        <v>240</v>
      </c>
      <c r="C110" s="25"/>
      <c r="D110" s="172" t="s">
        <v>206</v>
      </c>
      <c r="E110" s="25" t="s">
        <v>190</v>
      </c>
      <c r="F110" s="25" t="s">
        <v>207</v>
      </c>
      <c r="G110" s="25">
        <v>757000</v>
      </c>
      <c r="H110" s="25">
        <f>+G110</f>
        <v>757000</v>
      </c>
      <c r="I110" s="25"/>
      <c r="J110" s="25"/>
      <c r="K110" s="25"/>
      <c r="L110" s="25"/>
      <c r="M110" s="25"/>
      <c r="N110" s="25"/>
      <c r="O110" s="25"/>
      <c r="P110" s="25"/>
      <c r="Q110" s="25">
        <v>757000</v>
      </c>
      <c r="R110" s="25">
        <v>757000</v>
      </c>
      <c r="S110" s="25">
        <v>5000</v>
      </c>
      <c r="T110" s="25">
        <v>5000</v>
      </c>
      <c r="U110" s="172" t="s">
        <v>390</v>
      </c>
    </row>
    <row r="111" spans="1:22" s="11" customFormat="1" ht="165">
      <c r="A111" s="2">
        <v>4</v>
      </c>
      <c r="B111" s="3" t="s">
        <v>196</v>
      </c>
      <c r="C111" s="1" t="s">
        <v>194</v>
      </c>
      <c r="D111" s="171"/>
      <c r="E111" s="1" t="s">
        <v>190</v>
      </c>
      <c r="F111" s="1"/>
      <c r="G111" s="1">
        <v>170000</v>
      </c>
      <c r="H111" s="1">
        <f>+G111</f>
        <v>170000</v>
      </c>
      <c r="I111" s="1"/>
      <c r="J111" s="1"/>
      <c r="K111" s="1"/>
      <c r="L111" s="1"/>
      <c r="M111" s="1"/>
      <c r="N111" s="1"/>
      <c r="O111" s="1"/>
      <c r="P111" s="1"/>
      <c r="Q111" s="1">
        <v>170000</v>
      </c>
      <c r="R111" s="1">
        <v>170000</v>
      </c>
      <c r="S111" s="25">
        <v>5000</v>
      </c>
      <c r="T111" s="1">
        <f>+S111</f>
        <v>5000</v>
      </c>
      <c r="U111" s="171" t="s">
        <v>391</v>
      </c>
    </row>
    <row r="112" spans="1:22" s="11" customFormat="1" ht="198">
      <c r="A112" s="2">
        <v>5</v>
      </c>
      <c r="B112" s="24" t="s">
        <v>367</v>
      </c>
      <c r="C112" s="25"/>
      <c r="D112" s="172" t="s">
        <v>393</v>
      </c>
      <c r="E112" s="25"/>
      <c r="F112" s="25"/>
      <c r="G112" s="25">
        <v>380000</v>
      </c>
      <c r="H112" s="25">
        <v>380000</v>
      </c>
      <c r="I112" s="25"/>
      <c r="J112" s="25"/>
      <c r="K112" s="25"/>
      <c r="L112" s="25"/>
      <c r="M112" s="25"/>
      <c r="N112" s="25"/>
      <c r="O112" s="25"/>
      <c r="P112" s="25"/>
      <c r="Q112" s="25">
        <v>380000</v>
      </c>
      <c r="R112" s="25">
        <v>380000</v>
      </c>
      <c r="S112" s="25">
        <v>5000</v>
      </c>
      <c r="T112" s="25">
        <f>+S112</f>
        <v>5000</v>
      </c>
      <c r="U112" s="172" t="s">
        <v>392</v>
      </c>
    </row>
    <row r="113" spans="1:21" s="11" customFormat="1" ht="198">
      <c r="A113" s="2">
        <v>6</v>
      </c>
      <c r="B113" s="3" t="s">
        <v>383</v>
      </c>
      <c r="C113" s="1" t="s">
        <v>200</v>
      </c>
      <c r="D113" s="171" t="s">
        <v>395</v>
      </c>
      <c r="E113" s="1"/>
      <c r="F113" s="1"/>
      <c r="G113" s="1">
        <v>352000</v>
      </c>
      <c r="H113" s="1">
        <f t="shared" ref="H113" si="11">+G113</f>
        <v>352000</v>
      </c>
      <c r="I113" s="1"/>
      <c r="J113" s="1"/>
      <c r="K113" s="1"/>
      <c r="L113" s="1"/>
      <c r="M113" s="25"/>
      <c r="N113" s="25"/>
      <c r="O113" s="1"/>
      <c r="P113" s="1"/>
      <c r="Q113" s="1">
        <v>352000</v>
      </c>
      <c r="R113" s="1">
        <v>352000</v>
      </c>
      <c r="S113" s="25">
        <v>5000</v>
      </c>
      <c r="T113" s="25">
        <f>+S113</f>
        <v>5000</v>
      </c>
      <c r="U113" s="171" t="s">
        <v>394</v>
      </c>
    </row>
    <row r="114" spans="1:21" s="11" customFormat="1" ht="132">
      <c r="A114" s="2">
        <v>7</v>
      </c>
      <c r="B114" s="3" t="s">
        <v>384</v>
      </c>
      <c r="C114" s="1" t="s">
        <v>200</v>
      </c>
      <c r="D114" s="171" t="s">
        <v>397</v>
      </c>
      <c r="E114" s="1" t="s">
        <v>190</v>
      </c>
      <c r="F114" s="1"/>
      <c r="G114" s="1">
        <v>270000</v>
      </c>
      <c r="H114" s="1">
        <f t="shared" ref="H114" si="12">+G114</f>
        <v>270000</v>
      </c>
      <c r="I114" s="1"/>
      <c r="J114" s="1"/>
      <c r="K114" s="1"/>
      <c r="L114" s="1"/>
      <c r="M114" s="25"/>
      <c r="N114" s="25"/>
      <c r="O114" s="1"/>
      <c r="P114" s="1"/>
      <c r="Q114" s="1">
        <v>270000</v>
      </c>
      <c r="R114" s="1">
        <v>270000</v>
      </c>
      <c r="S114" s="25">
        <v>5000</v>
      </c>
      <c r="T114" s="25">
        <f>+S114</f>
        <v>5000</v>
      </c>
      <c r="U114" s="171" t="s">
        <v>396</v>
      </c>
    </row>
    <row r="115" spans="1:21" s="39" customFormat="1" ht="58.5" customHeight="1">
      <c r="A115" s="30" t="s">
        <v>65</v>
      </c>
      <c r="B115" s="31" t="s">
        <v>382</v>
      </c>
      <c r="C115" s="32"/>
      <c r="D115" s="176"/>
      <c r="E115" s="32"/>
      <c r="F115" s="32"/>
      <c r="G115" s="32">
        <f t="shared" ref="G115:T115" si="13">SUM(G116:G134)</f>
        <v>2657000</v>
      </c>
      <c r="H115" s="32">
        <f t="shared" si="13"/>
        <v>2657000</v>
      </c>
      <c r="I115" s="32">
        <f t="shared" si="13"/>
        <v>0</v>
      </c>
      <c r="J115" s="32">
        <f t="shared" si="13"/>
        <v>0</v>
      </c>
      <c r="K115" s="32">
        <f t="shared" si="13"/>
        <v>0</v>
      </c>
      <c r="L115" s="32">
        <f t="shared" si="13"/>
        <v>0</v>
      </c>
      <c r="M115" s="32">
        <f t="shared" si="13"/>
        <v>0</v>
      </c>
      <c r="N115" s="32">
        <f t="shared" si="13"/>
        <v>0</v>
      </c>
      <c r="O115" s="32">
        <f t="shared" si="13"/>
        <v>0</v>
      </c>
      <c r="P115" s="32">
        <f t="shared" si="13"/>
        <v>0</v>
      </c>
      <c r="Q115" s="32">
        <f t="shared" si="13"/>
        <v>2657000</v>
      </c>
      <c r="R115" s="32">
        <f t="shared" si="13"/>
        <v>2657000</v>
      </c>
      <c r="S115" s="32">
        <f t="shared" si="13"/>
        <v>664250</v>
      </c>
      <c r="T115" s="32">
        <f t="shared" si="13"/>
        <v>664250</v>
      </c>
      <c r="U115" s="176"/>
    </row>
    <row r="116" spans="1:21" s="39" customFormat="1" ht="36.75" customHeight="1">
      <c r="A116" s="30" t="s">
        <v>228</v>
      </c>
      <c r="B116" s="31" t="s">
        <v>378</v>
      </c>
      <c r="C116" s="32"/>
      <c r="D116" s="176"/>
      <c r="E116" s="32"/>
      <c r="F116" s="32"/>
      <c r="G116" s="32"/>
      <c r="H116" s="32"/>
      <c r="I116" s="32"/>
      <c r="J116" s="32"/>
      <c r="K116" s="32"/>
      <c r="L116" s="32"/>
      <c r="M116" s="32"/>
      <c r="N116" s="32"/>
      <c r="O116" s="32"/>
      <c r="P116" s="32"/>
      <c r="Q116" s="32"/>
      <c r="R116" s="32"/>
      <c r="S116" s="32"/>
      <c r="T116" s="32"/>
      <c r="U116" s="176"/>
    </row>
    <row r="117" spans="1:21" s="39" customFormat="1" ht="159.75" customHeight="1">
      <c r="A117" s="2">
        <v>1</v>
      </c>
      <c r="B117" s="3" t="s">
        <v>399</v>
      </c>
      <c r="C117" s="1"/>
      <c r="D117" s="171" t="s">
        <v>192</v>
      </c>
      <c r="E117" s="1" t="s">
        <v>190</v>
      </c>
      <c r="F117" s="1"/>
      <c r="G117" s="1">
        <v>80000</v>
      </c>
      <c r="H117" s="1">
        <f>+G117</f>
        <v>80000</v>
      </c>
      <c r="I117" s="1"/>
      <c r="J117" s="1"/>
      <c r="K117" s="1"/>
      <c r="L117" s="1"/>
      <c r="M117" s="1"/>
      <c r="N117" s="1"/>
      <c r="O117" s="1"/>
      <c r="P117" s="1"/>
      <c r="Q117" s="1">
        <v>80000</v>
      </c>
      <c r="R117" s="1">
        <v>80000</v>
      </c>
      <c r="S117" s="1">
        <f>+Q117/4</f>
        <v>20000</v>
      </c>
      <c r="T117" s="1">
        <f>+S117</f>
        <v>20000</v>
      </c>
      <c r="U117" s="171" t="s">
        <v>398</v>
      </c>
    </row>
    <row r="118" spans="1:21" s="39" customFormat="1" ht="148.5">
      <c r="A118" s="2">
        <v>2</v>
      </c>
      <c r="B118" s="3" t="s">
        <v>231</v>
      </c>
      <c r="C118" s="1"/>
      <c r="D118" s="171" t="s">
        <v>400</v>
      </c>
      <c r="E118" s="1" t="s">
        <v>190</v>
      </c>
      <c r="F118" s="1"/>
      <c r="G118" s="1">
        <v>90000</v>
      </c>
      <c r="H118" s="1">
        <f>+G118</f>
        <v>90000</v>
      </c>
      <c r="I118" s="1"/>
      <c r="J118" s="1"/>
      <c r="K118" s="1"/>
      <c r="L118" s="1"/>
      <c r="M118" s="1"/>
      <c r="N118" s="1"/>
      <c r="O118" s="1"/>
      <c r="P118" s="1"/>
      <c r="Q118" s="1">
        <v>90000</v>
      </c>
      <c r="R118" s="1">
        <v>90000</v>
      </c>
      <c r="S118" s="1">
        <f>+Q118/4</f>
        <v>22500</v>
      </c>
      <c r="T118" s="1">
        <f>+S118</f>
        <v>22500</v>
      </c>
      <c r="U118" s="171" t="s">
        <v>401</v>
      </c>
    </row>
    <row r="119" spans="1:21" s="39" customFormat="1" ht="36" customHeight="1">
      <c r="A119" s="30" t="s">
        <v>229</v>
      </c>
      <c r="B119" s="31" t="s">
        <v>379</v>
      </c>
      <c r="C119" s="32"/>
      <c r="D119" s="176"/>
      <c r="E119" s="32"/>
      <c r="F119" s="32"/>
      <c r="G119" s="32"/>
      <c r="H119" s="32"/>
      <c r="I119" s="32"/>
      <c r="J119" s="32"/>
      <c r="K119" s="32"/>
      <c r="L119" s="32"/>
      <c r="M119" s="32"/>
      <c r="N119" s="32"/>
      <c r="O119" s="32"/>
      <c r="P119" s="32"/>
      <c r="Q119" s="32"/>
      <c r="R119" s="32"/>
      <c r="S119" s="32"/>
      <c r="T119" s="32"/>
      <c r="U119" s="176"/>
    </row>
    <row r="120" spans="1:21" s="11" customFormat="1" ht="132">
      <c r="A120" s="2">
        <v>1</v>
      </c>
      <c r="B120" s="3" t="s">
        <v>232</v>
      </c>
      <c r="C120" s="1" t="s">
        <v>194</v>
      </c>
      <c r="D120" s="171" t="s">
        <v>403</v>
      </c>
      <c r="E120" s="1"/>
      <c r="F120" s="1"/>
      <c r="G120" s="1">
        <v>60000</v>
      </c>
      <c r="H120" s="1">
        <f>+G120</f>
        <v>60000</v>
      </c>
      <c r="I120" s="1"/>
      <c r="J120" s="1"/>
      <c r="K120" s="1"/>
      <c r="L120" s="1"/>
      <c r="M120" s="1"/>
      <c r="N120" s="1"/>
      <c r="O120" s="1"/>
      <c r="P120" s="1"/>
      <c r="Q120" s="1">
        <v>60000</v>
      </c>
      <c r="R120" s="1">
        <v>60000</v>
      </c>
      <c r="S120" s="1">
        <f>+Q120/4</f>
        <v>15000</v>
      </c>
      <c r="T120" s="1">
        <f>+S120</f>
        <v>15000</v>
      </c>
      <c r="U120" s="171" t="s">
        <v>402</v>
      </c>
    </row>
    <row r="121" spans="1:21" s="11" customFormat="1" ht="27.75" customHeight="1">
      <c r="A121" s="30" t="s">
        <v>230</v>
      </c>
      <c r="B121" s="31" t="s">
        <v>380</v>
      </c>
      <c r="C121" s="32"/>
      <c r="D121" s="176"/>
      <c r="E121" s="32"/>
      <c r="F121" s="32"/>
      <c r="G121" s="32"/>
      <c r="H121" s="32"/>
      <c r="I121" s="32"/>
      <c r="J121" s="32"/>
      <c r="K121" s="32"/>
      <c r="L121" s="32"/>
      <c r="M121" s="32"/>
      <c r="N121" s="32"/>
      <c r="O121" s="32"/>
      <c r="P121" s="32"/>
      <c r="Q121" s="32"/>
      <c r="R121" s="32"/>
      <c r="S121" s="32"/>
      <c r="T121" s="32"/>
      <c r="U121" s="176"/>
    </row>
    <row r="122" spans="1:21" s="11" customFormat="1" ht="132">
      <c r="A122" s="2">
        <v>1</v>
      </c>
      <c r="B122" s="24" t="s">
        <v>239</v>
      </c>
      <c r="C122" s="25" t="s">
        <v>191</v>
      </c>
      <c r="D122" s="172" t="s">
        <v>404</v>
      </c>
      <c r="E122" s="25" t="s">
        <v>190</v>
      </c>
      <c r="F122" s="25" t="s">
        <v>201</v>
      </c>
      <c r="G122" s="25">
        <v>266000</v>
      </c>
      <c r="H122" s="25">
        <f>+G122</f>
        <v>266000</v>
      </c>
      <c r="I122" s="25"/>
      <c r="J122" s="25"/>
      <c r="K122" s="25"/>
      <c r="L122" s="25"/>
      <c r="M122" s="25"/>
      <c r="N122" s="25"/>
      <c r="O122" s="25"/>
      <c r="P122" s="25"/>
      <c r="Q122" s="25">
        <v>266000</v>
      </c>
      <c r="R122" s="25">
        <v>266000</v>
      </c>
      <c r="S122" s="25">
        <f t="shared" ref="S122:S129" si="14">+Q122/4</f>
        <v>66500</v>
      </c>
      <c r="T122" s="25">
        <f>+S122</f>
        <v>66500</v>
      </c>
      <c r="U122" s="172" t="s">
        <v>390</v>
      </c>
    </row>
    <row r="123" spans="1:21" s="11" customFormat="1" ht="99">
      <c r="A123" s="2">
        <v>2</v>
      </c>
      <c r="B123" s="24" t="s">
        <v>237</v>
      </c>
      <c r="C123" s="25" t="s">
        <v>194</v>
      </c>
      <c r="D123" s="172" t="s">
        <v>405</v>
      </c>
      <c r="E123" s="25" t="s">
        <v>190</v>
      </c>
      <c r="F123" s="25" t="s">
        <v>202</v>
      </c>
      <c r="G123" s="25">
        <v>135000</v>
      </c>
      <c r="H123" s="25">
        <f>+G123</f>
        <v>135000</v>
      </c>
      <c r="I123" s="25"/>
      <c r="J123" s="25"/>
      <c r="K123" s="25"/>
      <c r="L123" s="25"/>
      <c r="M123" s="25"/>
      <c r="N123" s="25"/>
      <c r="O123" s="25"/>
      <c r="P123" s="25"/>
      <c r="Q123" s="25">
        <v>135000</v>
      </c>
      <c r="R123" s="25">
        <v>135000</v>
      </c>
      <c r="S123" s="25">
        <f t="shared" si="14"/>
        <v>33750</v>
      </c>
      <c r="T123" s="25">
        <f>+S123</f>
        <v>33750</v>
      </c>
      <c r="U123" s="172" t="s">
        <v>406</v>
      </c>
    </row>
    <row r="124" spans="1:21" s="11" customFormat="1" ht="148.5">
      <c r="A124" s="2">
        <v>3</v>
      </c>
      <c r="B124" s="24" t="s">
        <v>238</v>
      </c>
      <c r="C124" s="25" t="s">
        <v>203</v>
      </c>
      <c r="D124" s="172" t="s">
        <v>407</v>
      </c>
      <c r="E124" s="25" t="s">
        <v>190</v>
      </c>
      <c r="F124" s="25"/>
      <c r="G124" s="25">
        <v>492000</v>
      </c>
      <c r="H124" s="25">
        <f t="shared" ref="H124:H127" si="15">+G124</f>
        <v>492000</v>
      </c>
      <c r="I124" s="25"/>
      <c r="J124" s="25"/>
      <c r="K124" s="25"/>
      <c r="L124" s="25"/>
      <c r="M124" s="25"/>
      <c r="N124" s="25"/>
      <c r="O124" s="25"/>
      <c r="P124" s="25"/>
      <c r="Q124" s="25">
        <v>492000</v>
      </c>
      <c r="R124" s="25">
        <v>492000</v>
      </c>
      <c r="S124" s="25">
        <f t="shared" si="14"/>
        <v>123000</v>
      </c>
      <c r="T124" s="25">
        <f t="shared" ref="T124:T127" si="16">+S124</f>
        <v>123000</v>
      </c>
      <c r="U124" s="172" t="s">
        <v>408</v>
      </c>
    </row>
    <row r="125" spans="1:21" s="11" customFormat="1" ht="132">
      <c r="A125" s="2">
        <v>4</v>
      </c>
      <c r="B125" s="24" t="s">
        <v>204</v>
      </c>
      <c r="C125" s="25" t="s">
        <v>205</v>
      </c>
      <c r="D125" s="172" t="s">
        <v>409</v>
      </c>
      <c r="E125" s="25" t="s">
        <v>190</v>
      </c>
      <c r="F125" s="25"/>
      <c r="G125" s="25">
        <v>204000</v>
      </c>
      <c r="H125" s="25">
        <f t="shared" si="15"/>
        <v>204000</v>
      </c>
      <c r="I125" s="25"/>
      <c r="J125" s="25"/>
      <c r="K125" s="25"/>
      <c r="L125" s="25"/>
      <c r="M125" s="25"/>
      <c r="N125" s="25"/>
      <c r="O125" s="25"/>
      <c r="P125" s="25"/>
      <c r="Q125" s="25">
        <v>204000</v>
      </c>
      <c r="R125" s="25">
        <v>204000</v>
      </c>
      <c r="S125" s="25">
        <f t="shared" si="14"/>
        <v>51000</v>
      </c>
      <c r="T125" s="25">
        <f t="shared" si="16"/>
        <v>51000</v>
      </c>
      <c r="U125" s="172" t="s">
        <v>410</v>
      </c>
    </row>
    <row r="126" spans="1:21" s="151" customFormat="1" ht="115.5">
      <c r="A126" s="147">
        <v>5</v>
      </c>
      <c r="B126" s="148" t="s">
        <v>373</v>
      </c>
      <c r="C126" s="149" t="s">
        <v>374</v>
      </c>
      <c r="D126" s="177" t="s">
        <v>411</v>
      </c>
      <c r="E126" s="149"/>
      <c r="F126" s="149"/>
      <c r="G126" s="149">
        <v>150000</v>
      </c>
      <c r="H126" s="149">
        <v>150000</v>
      </c>
      <c r="I126" s="149"/>
      <c r="J126" s="149"/>
      <c r="K126" s="149"/>
      <c r="L126" s="149"/>
      <c r="M126" s="150"/>
      <c r="N126" s="150"/>
      <c r="O126" s="149"/>
      <c r="P126" s="149"/>
      <c r="Q126" s="149">
        <v>150000</v>
      </c>
      <c r="R126" s="149">
        <v>150000</v>
      </c>
      <c r="S126" s="149">
        <f t="shared" si="14"/>
        <v>37500</v>
      </c>
      <c r="T126" s="149">
        <f>+S126</f>
        <v>37500</v>
      </c>
      <c r="U126" s="177" t="s">
        <v>412</v>
      </c>
    </row>
    <row r="127" spans="1:21" s="11" customFormat="1" ht="99">
      <c r="A127" s="2">
        <v>6</v>
      </c>
      <c r="B127" s="24" t="s">
        <v>213</v>
      </c>
      <c r="C127" s="25" t="s">
        <v>193</v>
      </c>
      <c r="D127" s="172" t="s">
        <v>416</v>
      </c>
      <c r="E127" s="25" t="s">
        <v>190</v>
      </c>
      <c r="F127" s="25"/>
      <c r="G127" s="25">
        <v>170000</v>
      </c>
      <c r="H127" s="25">
        <f t="shared" si="15"/>
        <v>170000</v>
      </c>
      <c r="I127" s="25"/>
      <c r="J127" s="25"/>
      <c r="K127" s="25"/>
      <c r="L127" s="25"/>
      <c r="M127" s="25"/>
      <c r="N127" s="25"/>
      <c r="O127" s="25"/>
      <c r="P127" s="25"/>
      <c r="Q127" s="25">
        <v>170000</v>
      </c>
      <c r="R127" s="25">
        <v>170000</v>
      </c>
      <c r="S127" s="25">
        <f t="shared" si="14"/>
        <v>42500</v>
      </c>
      <c r="T127" s="25">
        <f t="shared" si="16"/>
        <v>42500</v>
      </c>
      <c r="U127" s="172" t="s">
        <v>415</v>
      </c>
    </row>
    <row r="128" spans="1:21" s="12" customFormat="1" ht="132">
      <c r="A128" s="147">
        <v>7</v>
      </c>
      <c r="B128" s="148" t="s">
        <v>375</v>
      </c>
      <c r="C128" s="149"/>
      <c r="D128" s="177" t="s">
        <v>413</v>
      </c>
      <c r="E128" s="149"/>
      <c r="F128" s="149"/>
      <c r="G128" s="149">
        <v>140000</v>
      </c>
      <c r="H128" s="149">
        <v>140000</v>
      </c>
      <c r="I128" s="149"/>
      <c r="J128" s="149"/>
      <c r="K128" s="149"/>
      <c r="L128" s="149"/>
      <c r="M128" s="150"/>
      <c r="N128" s="150"/>
      <c r="O128" s="149"/>
      <c r="P128" s="149"/>
      <c r="Q128" s="149">
        <v>140000</v>
      </c>
      <c r="R128" s="149">
        <v>140000</v>
      </c>
      <c r="S128" s="149">
        <f t="shared" si="14"/>
        <v>35000</v>
      </c>
      <c r="T128" s="149">
        <f>+S128</f>
        <v>35000</v>
      </c>
      <c r="U128" s="177" t="s">
        <v>414</v>
      </c>
    </row>
    <row r="129" spans="1:21" s="12" customFormat="1" ht="129" customHeight="1">
      <c r="A129" s="147">
        <v>8</v>
      </c>
      <c r="B129" s="148" t="s">
        <v>385</v>
      </c>
      <c r="C129" s="149"/>
      <c r="D129" s="177" t="s">
        <v>417</v>
      </c>
      <c r="E129" s="149"/>
      <c r="F129" s="149"/>
      <c r="G129" s="149">
        <v>200000</v>
      </c>
      <c r="H129" s="149">
        <v>200000</v>
      </c>
      <c r="I129" s="149"/>
      <c r="J129" s="149"/>
      <c r="K129" s="149"/>
      <c r="L129" s="149"/>
      <c r="M129" s="150"/>
      <c r="N129" s="150"/>
      <c r="O129" s="149"/>
      <c r="P129" s="149"/>
      <c r="Q129" s="149">
        <v>200000</v>
      </c>
      <c r="R129" s="149">
        <v>200000</v>
      </c>
      <c r="S129" s="149">
        <f t="shared" si="14"/>
        <v>50000</v>
      </c>
      <c r="T129" s="149">
        <f>+S129</f>
        <v>50000</v>
      </c>
      <c r="U129" s="177" t="s">
        <v>418</v>
      </c>
    </row>
    <row r="130" spans="1:21" s="39" customFormat="1" ht="40.5" customHeight="1">
      <c r="A130" s="162" t="s">
        <v>377</v>
      </c>
      <c r="B130" s="163" t="s">
        <v>381</v>
      </c>
      <c r="C130" s="164"/>
      <c r="D130" s="178"/>
      <c r="E130" s="164"/>
      <c r="F130" s="164"/>
      <c r="G130" s="164"/>
      <c r="H130" s="164"/>
      <c r="I130" s="164"/>
      <c r="J130" s="164"/>
      <c r="K130" s="164"/>
      <c r="L130" s="164"/>
      <c r="M130" s="165"/>
      <c r="N130" s="165"/>
      <c r="O130" s="164"/>
      <c r="P130" s="164"/>
      <c r="Q130" s="164"/>
      <c r="R130" s="164"/>
      <c r="S130" s="164"/>
      <c r="T130" s="164"/>
      <c r="U130" s="178"/>
    </row>
    <row r="131" spans="1:21" s="11" customFormat="1" ht="115.5">
      <c r="A131" s="2">
        <v>1</v>
      </c>
      <c r="B131" s="3" t="s">
        <v>234</v>
      </c>
      <c r="C131" s="1" t="s">
        <v>208</v>
      </c>
      <c r="D131" s="171"/>
      <c r="E131" s="1"/>
      <c r="F131" s="1"/>
      <c r="G131" s="1">
        <v>80000</v>
      </c>
      <c r="H131" s="1">
        <f>+G131</f>
        <v>80000</v>
      </c>
      <c r="I131" s="1"/>
      <c r="J131" s="1"/>
      <c r="K131" s="1"/>
      <c r="L131" s="1"/>
      <c r="M131" s="25"/>
      <c r="N131" s="25"/>
      <c r="O131" s="1"/>
      <c r="P131" s="1"/>
      <c r="Q131" s="1">
        <v>80000</v>
      </c>
      <c r="R131" s="1">
        <v>80000</v>
      </c>
      <c r="S131" s="1">
        <f>+G131/4</f>
        <v>20000</v>
      </c>
      <c r="T131" s="1">
        <f>+S131</f>
        <v>20000</v>
      </c>
      <c r="U131" s="171" t="s">
        <v>419</v>
      </c>
    </row>
    <row r="132" spans="1:21" s="11" customFormat="1" ht="148.5">
      <c r="A132" s="2">
        <v>2</v>
      </c>
      <c r="B132" s="3" t="s">
        <v>233</v>
      </c>
      <c r="C132" s="1" t="s">
        <v>209</v>
      </c>
      <c r="D132" s="171"/>
      <c r="E132" s="1" t="s">
        <v>190</v>
      </c>
      <c r="F132" s="1"/>
      <c r="G132" s="1">
        <v>80000</v>
      </c>
      <c r="H132" s="1">
        <f t="shared" ref="H132:H133" si="17">+G132</f>
        <v>80000</v>
      </c>
      <c r="I132" s="1"/>
      <c r="J132" s="1"/>
      <c r="K132" s="1"/>
      <c r="L132" s="1"/>
      <c r="M132" s="25"/>
      <c r="N132" s="25"/>
      <c r="O132" s="1"/>
      <c r="P132" s="1"/>
      <c r="Q132" s="1">
        <v>80000</v>
      </c>
      <c r="R132" s="1">
        <v>80000</v>
      </c>
      <c r="S132" s="1">
        <f>+G132/4</f>
        <v>20000</v>
      </c>
      <c r="T132" s="1">
        <f t="shared" ref="T132:T134" si="18">+S132</f>
        <v>20000</v>
      </c>
      <c r="U132" s="171" t="s">
        <v>420</v>
      </c>
    </row>
    <row r="133" spans="1:21" s="12" customFormat="1" ht="99">
      <c r="A133" s="2">
        <v>3</v>
      </c>
      <c r="B133" s="3" t="s">
        <v>235</v>
      </c>
      <c r="C133" s="1" t="s">
        <v>236</v>
      </c>
      <c r="D133" s="171"/>
      <c r="E133" s="1"/>
      <c r="F133" s="1"/>
      <c r="G133" s="1">
        <v>60000</v>
      </c>
      <c r="H133" s="1">
        <f t="shared" si="17"/>
        <v>60000</v>
      </c>
      <c r="I133" s="1"/>
      <c r="J133" s="1"/>
      <c r="K133" s="1"/>
      <c r="L133" s="1"/>
      <c r="M133" s="25"/>
      <c r="N133" s="25"/>
      <c r="O133" s="1"/>
      <c r="P133" s="1"/>
      <c r="Q133" s="1">
        <v>60000</v>
      </c>
      <c r="R133" s="1">
        <v>60000</v>
      </c>
      <c r="S133" s="1">
        <f>+G133/4</f>
        <v>15000</v>
      </c>
      <c r="T133" s="1">
        <f t="shared" si="18"/>
        <v>15000</v>
      </c>
      <c r="U133" s="171" t="s">
        <v>421</v>
      </c>
    </row>
    <row r="134" spans="1:21" s="11" customFormat="1" ht="99">
      <c r="A134" s="2">
        <v>4</v>
      </c>
      <c r="B134" s="3" t="s">
        <v>199</v>
      </c>
      <c r="C134" s="1" t="s">
        <v>200</v>
      </c>
      <c r="D134" s="171" t="s">
        <v>423</v>
      </c>
      <c r="E134" s="1" t="s">
        <v>190</v>
      </c>
      <c r="F134" s="1"/>
      <c r="G134" s="1">
        <v>450000</v>
      </c>
      <c r="H134" s="1">
        <f>+G134</f>
        <v>450000</v>
      </c>
      <c r="I134" s="1"/>
      <c r="J134" s="1"/>
      <c r="K134" s="1"/>
      <c r="L134" s="1"/>
      <c r="M134" s="25"/>
      <c r="N134" s="25"/>
      <c r="O134" s="1"/>
      <c r="P134" s="1"/>
      <c r="Q134" s="1">
        <v>450000</v>
      </c>
      <c r="R134" s="1">
        <v>450000</v>
      </c>
      <c r="S134" s="1">
        <f>+G134/4</f>
        <v>112500</v>
      </c>
      <c r="T134" s="1">
        <f t="shared" si="18"/>
        <v>112500</v>
      </c>
      <c r="U134" s="171" t="s">
        <v>422</v>
      </c>
    </row>
    <row r="135" spans="1:21" ht="9" customHeight="1">
      <c r="A135" s="13"/>
      <c r="B135" s="14"/>
      <c r="C135" s="15"/>
      <c r="D135" s="182"/>
      <c r="E135" s="15"/>
      <c r="F135" s="15"/>
      <c r="G135" s="16"/>
      <c r="H135" s="16"/>
      <c r="I135" s="16"/>
      <c r="J135" s="17"/>
      <c r="K135" s="17"/>
      <c r="L135" s="17"/>
      <c r="M135" s="17"/>
      <c r="N135" s="17"/>
      <c r="O135" s="17"/>
      <c r="P135" s="17"/>
      <c r="Q135" s="17"/>
      <c r="R135" s="17"/>
      <c r="S135" s="17"/>
      <c r="T135" s="17"/>
      <c r="U135" s="179"/>
    </row>
    <row r="138" spans="1:21" ht="28.5" customHeight="1">
      <c r="S138" s="191" t="s">
        <v>424</v>
      </c>
      <c r="T138" s="191"/>
      <c r="U138" s="191"/>
    </row>
  </sheetData>
  <mergeCells count="33">
    <mergeCell ref="S138:U138"/>
    <mergeCell ref="A1:U1"/>
    <mergeCell ref="A2:U2"/>
    <mergeCell ref="A3:A7"/>
    <mergeCell ref="B3:B7"/>
    <mergeCell ref="C3:C7"/>
    <mergeCell ref="D3:D7"/>
    <mergeCell ref="E3:E7"/>
    <mergeCell ref="F3:H3"/>
    <mergeCell ref="I3:N3"/>
    <mergeCell ref="O3:P4"/>
    <mergeCell ref="N5:N7"/>
    <mergeCell ref="Q3:R4"/>
    <mergeCell ref="S3:T4"/>
    <mergeCell ref="U3:U7"/>
    <mergeCell ref="F4:F7"/>
    <mergeCell ref="G4:H4"/>
    <mergeCell ref="I4:J4"/>
    <mergeCell ref="K4:L4"/>
    <mergeCell ref="M4:N4"/>
    <mergeCell ref="G5:G7"/>
    <mergeCell ref="H5:H7"/>
    <mergeCell ref="I5:I7"/>
    <mergeCell ref="J5:J7"/>
    <mergeCell ref="K5:K7"/>
    <mergeCell ref="L5:L7"/>
    <mergeCell ref="M5:M7"/>
    <mergeCell ref="R5:R7"/>
    <mergeCell ref="T5:T7"/>
    <mergeCell ref="O5:O7"/>
    <mergeCell ref="P5:P7"/>
    <mergeCell ref="Q5:Q7"/>
    <mergeCell ref="S5:S7"/>
  </mergeCells>
  <printOptions horizontalCentered="1"/>
  <pageMargins left="0.5" right="0.5" top="0.5" bottom="0.5" header="0.5" footer="0.25"/>
  <pageSetup paperSize="9" scale="50"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333"/>
  <sheetViews>
    <sheetView zoomScale="70" zoomScaleNormal="70" workbookViewId="0">
      <selection activeCell="AA13" sqref="AA13"/>
    </sheetView>
  </sheetViews>
  <sheetFormatPr defaultRowHeight="18.75"/>
  <cols>
    <col min="1" max="1" width="5.140625" style="4" customWidth="1"/>
    <col min="2" max="2" width="29.28515625" style="8" customWidth="1"/>
    <col min="3" max="3" width="11.28515625" style="8" hidden="1" customWidth="1"/>
    <col min="4" max="4" width="9.140625" style="9" hidden="1" customWidth="1"/>
    <col min="5" max="5" width="17.28515625" style="9" hidden="1" customWidth="1"/>
    <col min="6" max="6" width="12.28515625" style="9" hidden="1" customWidth="1"/>
    <col min="7" max="7" width="18" style="9" customWidth="1"/>
    <col min="8" max="8" width="18.7109375" style="7" customWidth="1"/>
    <col min="9" max="9" width="14" style="7" customWidth="1"/>
    <col min="10" max="10" width="12" style="7" customWidth="1"/>
    <col min="11" max="11" width="15" style="7" customWidth="1"/>
    <col min="12" max="12" width="14.140625" style="7" customWidth="1"/>
    <col min="13" max="13" width="14.5703125" style="7" customWidth="1"/>
    <col min="14" max="14" width="16.140625" style="7" customWidth="1"/>
    <col min="15" max="15" width="12.42578125" style="7" hidden="1" customWidth="1"/>
    <col min="16" max="16" width="10.5703125" style="7" hidden="1" customWidth="1"/>
    <col min="17" max="17" width="11.28515625" style="7" hidden="1" customWidth="1"/>
    <col min="18" max="18" width="12.140625" style="7" hidden="1" customWidth="1"/>
    <col min="19" max="19" width="12.42578125" style="7" hidden="1" customWidth="1"/>
    <col min="20" max="20" width="12.7109375" style="7" hidden="1" customWidth="1"/>
    <col min="21" max="21" width="12" style="7" hidden="1" customWidth="1"/>
    <col min="22" max="23" width="13" style="7" hidden="1" customWidth="1"/>
    <col min="24" max="24" width="12.7109375" style="7" hidden="1" customWidth="1"/>
    <col min="25" max="25" width="10.85546875" style="7" hidden="1" customWidth="1"/>
    <col min="26" max="26" width="13.140625" style="7" hidden="1" customWidth="1"/>
    <col min="27" max="27" width="18.140625" style="7" customWidth="1"/>
    <col min="28" max="28" width="15" style="7" customWidth="1"/>
    <col min="29" max="29" width="18.140625" style="7" customWidth="1"/>
    <col min="30" max="30" width="14.85546875" style="7" customWidth="1"/>
    <col min="31" max="31" width="14" style="7" customWidth="1"/>
    <col min="32" max="32" width="13.85546875" style="7" customWidth="1"/>
    <col min="33" max="33" width="16.7109375" style="7" customWidth="1"/>
    <col min="34" max="248" width="9.140625" style="5"/>
    <col min="249" max="249" width="5.140625" style="5" customWidth="1"/>
    <col min="250" max="250" width="29.28515625" style="5" customWidth="1"/>
    <col min="251" max="254" width="0" style="5" hidden="1" customWidth="1"/>
    <col min="255" max="255" width="23.28515625" style="5" customWidth="1"/>
    <col min="256" max="256" width="17.42578125" style="5" customWidth="1"/>
    <col min="257" max="257" width="12" style="5" customWidth="1"/>
    <col min="258" max="258" width="11.140625" style="5" customWidth="1"/>
    <col min="259" max="259" width="15" style="5" customWidth="1"/>
    <col min="260" max="262" width="11.140625" style="5" customWidth="1"/>
    <col min="263" max="263" width="12.42578125" style="5" customWidth="1"/>
    <col min="264" max="264" width="10.5703125" style="5" customWidth="1"/>
    <col min="265" max="265" width="11.28515625" style="5" customWidth="1"/>
    <col min="266" max="266" width="12.140625" style="5" customWidth="1"/>
    <col min="267" max="267" width="12.42578125" style="5" customWidth="1"/>
    <col min="268" max="268" width="12.7109375" style="5" customWidth="1"/>
    <col min="269" max="269" width="12" style="5" customWidth="1"/>
    <col min="270" max="271" width="13" style="5" customWidth="1"/>
    <col min="272" max="272" width="12.7109375" style="5" customWidth="1"/>
    <col min="273" max="273" width="10.85546875" style="5" customWidth="1"/>
    <col min="274" max="274" width="13.140625" style="5" customWidth="1"/>
    <col min="275" max="275" width="14.5703125" style="5" customWidth="1"/>
    <col min="276" max="276" width="12.85546875" style="5" customWidth="1"/>
    <col min="277" max="277" width="11.28515625" style="5" customWidth="1"/>
    <col min="278" max="278" width="16.28515625" style="5" customWidth="1"/>
    <col min="279" max="279" width="14.85546875" style="5" customWidth="1"/>
    <col min="280" max="280" width="14" style="5" customWidth="1"/>
    <col min="281" max="281" width="11" style="5" customWidth="1"/>
    <col min="282" max="282" width="13.85546875" style="5" customWidth="1"/>
    <col min="283" max="283" width="32" style="5" customWidth="1"/>
    <col min="284" max="286" width="9.140625" style="5"/>
    <col min="287" max="287" width="12.28515625" style="5" customWidth="1"/>
    <col min="288" max="289" width="16.7109375" style="5" bestFit="1" customWidth="1"/>
    <col min="290" max="504" width="9.140625" style="5"/>
    <col min="505" max="505" width="5.140625" style="5" customWidth="1"/>
    <col min="506" max="506" width="29.28515625" style="5" customWidth="1"/>
    <col min="507" max="510" width="0" style="5" hidden="1" customWidth="1"/>
    <col min="511" max="511" width="23.28515625" style="5" customWidth="1"/>
    <col min="512" max="512" width="17.42578125" style="5" customWidth="1"/>
    <col min="513" max="513" width="12" style="5" customWidth="1"/>
    <col min="514" max="514" width="11.140625" style="5" customWidth="1"/>
    <col min="515" max="515" width="15" style="5" customWidth="1"/>
    <col min="516" max="518" width="11.140625" style="5" customWidth="1"/>
    <col min="519" max="519" width="12.42578125" style="5" customWidth="1"/>
    <col min="520" max="520" width="10.5703125" style="5" customWidth="1"/>
    <col min="521" max="521" width="11.28515625" style="5" customWidth="1"/>
    <col min="522" max="522" width="12.140625" style="5" customWidth="1"/>
    <col min="523" max="523" width="12.42578125" style="5" customWidth="1"/>
    <col min="524" max="524" width="12.7109375" style="5" customWidth="1"/>
    <col min="525" max="525" width="12" style="5" customWidth="1"/>
    <col min="526" max="527" width="13" style="5" customWidth="1"/>
    <col min="528" max="528" width="12.7109375" style="5" customWidth="1"/>
    <col min="529" max="529" width="10.85546875" style="5" customWidth="1"/>
    <col min="530" max="530" width="13.140625" style="5" customWidth="1"/>
    <col min="531" max="531" width="14.5703125" style="5" customWidth="1"/>
    <col min="532" max="532" width="12.85546875" style="5" customWidth="1"/>
    <col min="533" max="533" width="11.28515625" style="5" customWidth="1"/>
    <col min="534" max="534" width="16.28515625" style="5" customWidth="1"/>
    <col min="535" max="535" width="14.85546875" style="5" customWidth="1"/>
    <col min="536" max="536" width="14" style="5" customWidth="1"/>
    <col min="537" max="537" width="11" style="5" customWidth="1"/>
    <col min="538" max="538" width="13.85546875" style="5" customWidth="1"/>
    <col min="539" max="539" width="32" style="5" customWidth="1"/>
    <col min="540" max="542" width="9.140625" style="5"/>
    <col min="543" max="543" width="12.28515625" style="5" customWidth="1"/>
    <col min="544" max="545" width="16.7109375" style="5" bestFit="1" customWidth="1"/>
    <col min="546" max="760" width="9.140625" style="5"/>
    <col min="761" max="761" width="5.140625" style="5" customWidth="1"/>
    <col min="762" max="762" width="29.28515625" style="5" customWidth="1"/>
    <col min="763" max="766" width="0" style="5" hidden="1" customWidth="1"/>
    <col min="767" max="767" width="23.28515625" style="5" customWidth="1"/>
    <col min="768" max="768" width="17.42578125" style="5" customWidth="1"/>
    <col min="769" max="769" width="12" style="5" customWidth="1"/>
    <col min="770" max="770" width="11.140625" style="5" customWidth="1"/>
    <col min="771" max="771" width="15" style="5" customWidth="1"/>
    <col min="772" max="774" width="11.140625" style="5" customWidth="1"/>
    <col min="775" max="775" width="12.42578125" style="5" customWidth="1"/>
    <col min="776" max="776" width="10.5703125" style="5" customWidth="1"/>
    <col min="777" max="777" width="11.28515625" style="5" customWidth="1"/>
    <col min="778" max="778" width="12.140625" style="5" customWidth="1"/>
    <col min="779" max="779" width="12.42578125" style="5" customWidth="1"/>
    <col min="780" max="780" width="12.7109375" style="5" customWidth="1"/>
    <col min="781" max="781" width="12" style="5" customWidth="1"/>
    <col min="782" max="783" width="13" style="5" customWidth="1"/>
    <col min="784" max="784" width="12.7109375" style="5" customWidth="1"/>
    <col min="785" max="785" width="10.85546875" style="5" customWidth="1"/>
    <col min="786" max="786" width="13.140625" style="5" customWidth="1"/>
    <col min="787" max="787" width="14.5703125" style="5" customWidth="1"/>
    <col min="788" max="788" width="12.85546875" style="5" customWidth="1"/>
    <col min="789" max="789" width="11.28515625" style="5" customWidth="1"/>
    <col min="790" max="790" width="16.28515625" style="5" customWidth="1"/>
    <col min="791" max="791" width="14.85546875" style="5" customWidth="1"/>
    <col min="792" max="792" width="14" style="5" customWidth="1"/>
    <col min="793" max="793" width="11" style="5" customWidth="1"/>
    <col min="794" max="794" width="13.85546875" style="5" customWidth="1"/>
    <col min="795" max="795" width="32" style="5" customWidth="1"/>
    <col min="796" max="798" width="9.140625" style="5"/>
    <col min="799" max="799" width="12.28515625" style="5" customWidth="1"/>
    <col min="800" max="801" width="16.7109375" style="5" bestFit="1" customWidth="1"/>
    <col min="802" max="1016" width="9.140625" style="5"/>
    <col min="1017" max="1017" width="5.140625" style="5" customWidth="1"/>
    <col min="1018" max="1018" width="29.28515625" style="5" customWidth="1"/>
    <col min="1019" max="1022" width="0" style="5" hidden="1" customWidth="1"/>
    <col min="1023" max="1023" width="23.28515625" style="5" customWidth="1"/>
    <col min="1024" max="1024" width="17.42578125" style="5" customWidth="1"/>
    <col min="1025" max="1025" width="12" style="5" customWidth="1"/>
    <col min="1026" max="1026" width="11.140625" style="5" customWidth="1"/>
    <col min="1027" max="1027" width="15" style="5" customWidth="1"/>
    <col min="1028" max="1030" width="11.140625" style="5" customWidth="1"/>
    <col min="1031" max="1031" width="12.42578125" style="5" customWidth="1"/>
    <col min="1032" max="1032" width="10.5703125" style="5" customWidth="1"/>
    <col min="1033" max="1033" width="11.28515625" style="5" customWidth="1"/>
    <col min="1034" max="1034" width="12.140625" style="5" customWidth="1"/>
    <col min="1035" max="1035" width="12.42578125" style="5" customWidth="1"/>
    <col min="1036" max="1036" width="12.7109375" style="5" customWidth="1"/>
    <col min="1037" max="1037" width="12" style="5" customWidth="1"/>
    <col min="1038" max="1039" width="13" style="5" customWidth="1"/>
    <col min="1040" max="1040" width="12.7109375" style="5" customWidth="1"/>
    <col min="1041" max="1041" width="10.85546875" style="5" customWidth="1"/>
    <col min="1042" max="1042" width="13.140625" style="5" customWidth="1"/>
    <col min="1043" max="1043" width="14.5703125" style="5" customWidth="1"/>
    <col min="1044" max="1044" width="12.85546875" style="5" customWidth="1"/>
    <col min="1045" max="1045" width="11.28515625" style="5" customWidth="1"/>
    <col min="1046" max="1046" width="16.28515625" style="5" customWidth="1"/>
    <col min="1047" max="1047" width="14.85546875" style="5" customWidth="1"/>
    <col min="1048" max="1048" width="14" style="5" customWidth="1"/>
    <col min="1049" max="1049" width="11" style="5" customWidth="1"/>
    <col min="1050" max="1050" width="13.85546875" style="5" customWidth="1"/>
    <col min="1051" max="1051" width="32" style="5" customWidth="1"/>
    <col min="1052" max="1054" width="9.140625" style="5"/>
    <col min="1055" max="1055" width="12.28515625" style="5" customWidth="1"/>
    <col min="1056" max="1057" width="16.7109375" style="5" bestFit="1" customWidth="1"/>
    <col min="1058" max="1272" width="9.140625" style="5"/>
    <col min="1273" max="1273" width="5.140625" style="5" customWidth="1"/>
    <col min="1274" max="1274" width="29.28515625" style="5" customWidth="1"/>
    <col min="1275" max="1278" width="0" style="5" hidden="1" customWidth="1"/>
    <col min="1279" max="1279" width="23.28515625" style="5" customWidth="1"/>
    <col min="1280" max="1280" width="17.42578125" style="5" customWidth="1"/>
    <col min="1281" max="1281" width="12" style="5" customWidth="1"/>
    <col min="1282" max="1282" width="11.140625" style="5" customWidth="1"/>
    <col min="1283" max="1283" width="15" style="5" customWidth="1"/>
    <col min="1284" max="1286" width="11.140625" style="5" customWidth="1"/>
    <col min="1287" max="1287" width="12.42578125" style="5" customWidth="1"/>
    <col min="1288" max="1288" width="10.5703125" style="5" customWidth="1"/>
    <col min="1289" max="1289" width="11.28515625" style="5" customWidth="1"/>
    <col min="1290" max="1290" width="12.140625" style="5" customWidth="1"/>
    <col min="1291" max="1291" width="12.42578125" style="5" customWidth="1"/>
    <col min="1292" max="1292" width="12.7109375" style="5" customWidth="1"/>
    <col min="1293" max="1293" width="12" style="5" customWidth="1"/>
    <col min="1294" max="1295" width="13" style="5" customWidth="1"/>
    <col min="1296" max="1296" width="12.7109375" style="5" customWidth="1"/>
    <col min="1297" max="1297" width="10.85546875" style="5" customWidth="1"/>
    <col min="1298" max="1298" width="13.140625" style="5" customWidth="1"/>
    <col min="1299" max="1299" width="14.5703125" style="5" customWidth="1"/>
    <col min="1300" max="1300" width="12.85546875" style="5" customWidth="1"/>
    <col min="1301" max="1301" width="11.28515625" style="5" customWidth="1"/>
    <col min="1302" max="1302" width="16.28515625" style="5" customWidth="1"/>
    <col min="1303" max="1303" width="14.85546875" style="5" customWidth="1"/>
    <col min="1304" max="1304" width="14" style="5" customWidth="1"/>
    <col min="1305" max="1305" width="11" style="5" customWidth="1"/>
    <col min="1306" max="1306" width="13.85546875" style="5" customWidth="1"/>
    <col min="1307" max="1307" width="32" style="5" customWidth="1"/>
    <col min="1308" max="1310" width="9.140625" style="5"/>
    <col min="1311" max="1311" width="12.28515625" style="5" customWidth="1"/>
    <col min="1312" max="1313" width="16.7109375" style="5" bestFit="1" customWidth="1"/>
    <col min="1314" max="1528" width="9.140625" style="5"/>
    <col min="1529" max="1529" width="5.140625" style="5" customWidth="1"/>
    <col min="1530" max="1530" width="29.28515625" style="5" customWidth="1"/>
    <col min="1531" max="1534" width="0" style="5" hidden="1" customWidth="1"/>
    <col min="1535" max="1535" width="23.28515625" style="5" customWidth="1"/>
    <col min="1536" max="1536" width="17.42578125" style="5" customWidth="1"/>
    <col min="1537" max="1537" width="12" style="5" customWidth="1"/>
    <col min="1538" max="1538" width="11.140625" style="5" customWidth="1"/>
    <col min="1539" max="1539" width="15" style="5" customWidth="1"/>
    <col min="1540" max="1542" width="11.140625" style="5" customWidth="1"/>
    <col min="1543" max="1543" width="12.42578125" style="5" customWidth="1"/>
    <col min="1544" max="1544" width="10.5703125" style="5" customWidth="1"/>
    <col min="1545" max="1545" width="11.28515625" style="5" customWidth="1"/>
    <col min="1546" max="1546" width="12.140625" style="5" customWidth="1"/>
    <col min="1547" max="1547" width="12.42578125" style="5" customWidth="1"/>
    <col min="1548" max="1548" width="12.7109375" style="5" customWidth="1"/>
    <col min="1549" max="1549" width="12" style="5" customWidth="1"/>
    <col min="1550" max="1551" width="13" style="5" customWidth="1"/>
    <col min="1552" max="1552" width="12.7109375" style="5" customWidth="1"/>
    <col min="1553" max="1553" width="10.85546875" style="5" customWidth="1"/>
    <col min="1554" max="1554" width="13.140625" style="5" customWidth="1"/>
    <col min="1555" max="1555" width="14.5703125" style="5" customWidth="1"/>
    <col min="1556" max="1556" width="12.85546875" style="5" customWidth="1"/>
    <col min="1557" max="1557" width="11.28515625" style="5" customWidth="1"/>
    <col min="1558" max="1558" width="16.28515625" style="5" customWidth="1"/>
    <col min="1559" max="1559" width="14.85546875" style="5" customWidth="1"/>
    <col min="1560" max="1560" width="14" style="5" customWidth="1"/>
    <col min="1561" max="1561" width="11" style="5" customWidth="1"/>
    <col min="1562" max="1562" width="13.85546875" style="5" customWidth="1"/>
    <col min="1563" max="1563" width="32" style="5" customWidth="1"/>
    <col min="1564" max="1566" width="9.140625" style="5"/>
    <col min="1567" max="1567" width="12.28515625" style="5" customWidth="1"/>
    <col min="1568" max="1569" width="16.7109375" style="5" bestFit="1" customWidth="1"/>
    <col min="1570" max="1784" width="9.140625" style="5"/>
    <col min="1785" max="1785" width="5.140625" style="5" customWidth="1"/>
    <col min="1786" max="1786" width="29.28515625" style="5" customWidth="1"/>
    <col min="1787" max="1790" width="0" style="5" hidden="1" customWidth="1"/>
    <col min="1791" max="1791" width="23.28515625" style="5" customWidth="1"/>
    <col min="1792" max="1792" width="17.42578125" style="5" customWidth="1"/>
    <col min="1793" max="1793" width="12" style="5" customWidth="1"/>
    <col min="1794" max="1794" width="11.140625" style="5" customWidth="1"/>
    <col min="1795" max="1795" width="15" style="5" customWidth="1"/>
    <col min="1796" max="1798" width="11.140625" style="5" customWidth="1"/>
    <col min="1799" max="1799" width="12.42578125" style="5" customWidth="1"/>
    <col min="1800" max="1800" width="10.5703125" style="5" customWidth="1"/>
    <col min="1801" max="1801" width="11.28515625" style="5" customWidth="1"/>
    <col min="1802" max="1802" width="12.140625" style="5" customWidth="1"/>
    <col min="1803" max="1803" width="12.42578125" style="5" customWidth="1"/>
    <col min="1804" max="1804" width="12.7109375" style="5" customWidth="1"/>
    <col min="1805" max="1805" width="12" style="5" customWidth="1"/>
    <col min="1806" max="1807" width="13" style="5" customWidth="1"/>
    <col min="1808" max="1808" width="12.7109375" style="5" customWidth="1"/>
    <col min="1809" max="1809" width="10.85546875" style="5" customWidth="1"/>
    <col min="1810" max="1810" width="13.140625" style="5" customWidth="1"/>
    <col min="1811" max="1811" width="14.5703125" style="5" customWidth="1"/>
    <col min="1812" max="1812" width="12.85546875" style="5" customWidth="1"/>
    <col min="1813" max="1813" width="11.28515625" style="5" customWidth="1"/>
    <col min="1814" max="1814" width="16.28515625" style="5" customWidth="1"/>
    <col min="1815" max="1815" width="14.85546875" style="5" customWidth="1"/>
    <col min="1816" max="1816" width="14" style="5" customWidth="1"/>
    <col min="1817" max="1817" width="11" style="5" customWidth="1"/>
    <col min="1818" max="1818" width="13.85546875" style="5" customWidth="1"/>
    <col min="1819" max="1819" width="32" style="5" customWidth="1"/>
    <col min="1820" max="1822" width="9.140625" style="5"/>
    <col min="1823" max="1823" width="12.28515625" style="5" customWidth="1"/>
    <col min="1824" max="1825" width="16.7109375" style="5" bestFit="1" customWidth="1"/>
    <col min="1826" max="2040" width="9.140625" style="5"/>
    <col min="2041" max="2041" width="5.140625" style="5" customWidth="1"/>
    <col min="2042" max="2042" width="29.28515625" style="5" customWidth="1"/>
    <col min="2043" max="2046" width="0" style="5" hidden="1" customWidth="1"/>
    <col min="2047" max="2047" width="23.28515625" style="5" customWidth="1"/>
    <col min="2048" max="2048" width="17.42578125" style="5" customWidth="1"/>
    <col min="2049" max="2049" width="12" style="5" customWidth="1"/>
    <col min="2050" max="2050" width="11.140625" style="5" customWidth="1"/>
    <col min="2051" max="2051" width="15" style="5" customWidth="1"/>
    <col min="2052" max="2054" width="11.140625" style="5" customWidth="1"/>
    <col min="2055" max="2055" width="12.42578125" style="5" customWidth="1"/>
    <col min="2056" max="2056" width="10.5703125" style="5" customWidth="1"/>
    <col min="2057" max="2057" width="11.28515625" style="5" customWidth="1"/>
    <col min="2058" max="2058" width="12.140625" style="5" customWidth="1"/>
    <col min="2059" max="2059" width="12.42578125" style="5" customWidth="1"/>
    <col min="2060" max="2060" width="12.7109375" style="5" customWidth="1"/>
    <col min="2061" max="2061" width="12" style="5" customWidth="1"/>
    <col min="2062" max="2063" width="13" style="5" customWidth="1"/>
    <col min="2064" max="2064" width="12.7109375" style="5" customWidth="1"/>
    <col min="2065" max="2065" width="10.85546875" style="5" customWidth="1"/>
    <col min="2066" max="2066" width="13.140625" style="5" customWidth="1"/>
    <col min="2067" max="2067" width="14.5703125" style="5" customWidth="1"/>
    <col min="2068" max="2068" width="12.85546875" style="5" customWidth="1"/>
    <col min="2069" max="2069" width="11.28515625" style="5" customWidth="1"/>
    <col min="2070" max="2070" width="16.28515625" style="5" customWidth="1"/>
    <col min="2071" max="2071" width="14.85546875" style="5" customWidth="1"/>
    <col min="2072" max="2072" width="14" style="5" customWidth="1"/>
    <col min="2073" max="2073" width="11" style="5" customWidth="1"/>
    <col min="2074" max="2074" width="13.85546875" style="5" customWidth="1"/>
    <col min="2075" max="2075" width="32" style="5" customWidth="1"/>
    <col min="2076" max="2078" width="9.140625" style="5"/>
    <col min="2079" max="2079" width="12.28515625" style="5" customWidth="1"/>
    <col min="2080" max="2081" width="16.7109375" style="5" bestFit="1" customWidth="1"/>
    <col min="2082" max="2296" width="9.140625" style="5"/>
    <col min="2297" max="2297" width="5.140625" style="5" customWidth="1"/>
    <col min="2298" max="2298" width="29.28515625" style="5" customWidth="1"/>
    <col min="2299" max="2302" width="0" style="5" hidden="1" customWidth="1"/>
    <col min="2303" max="2303" width="23.28515625" style="5" customWidth="1"/>
    <col min="2304" max="2304" width="17.42578125" style="5" customWidth="1"/>
    <col min="2305" max="2305" width="12" style="5" customWidth="1"/>
    <col min="2306" max="2306" width="11.140625" style="5" customWidth="1"/>
    <col min="2307" max="2307" width="15" style="5" customWidth="1"/>
    <col min="2308" max="2310" width="11.140625" style="5" customWidth="1"/>
    <col min="2311" max="2311" width="12.42578125" style="5" customWidth="1"/>
    <col min="2312" max="2312" width="10.5703125" style="5" customWidth="1"/>
    <col min="2313" max="2313" width="11.28515625" style="5" customWidth="1"/>
    <col min="2314" max="2314" width="12.140625" style="5" customWidth="1"/>
    <col min="2315" max="2315" width="12.42578125" style="5" customWidth="1"/>
    <col min="2316" max="2316" width="12.7109375" style="5" customWidth="1"/>
    <col min="2317" max="2317" width="12" style="5" customWidth="1"/>
    <col min="2318" max="2319" width="13" style="5" customWidth="1"/>
    <col min="2320" max="2320" width="12.7109375" style="5" customWidth="1"/>
    <col min="2321" max="2321" width="10.85546875" style="5" customWidth="1"/>
    <col min="2322" max="2322" width="13.140625" style="5" customWidth="1"/>
    <col min="2323" max="2323" width="14.5703125" style="5" customWidth="1"/>
    <col min="2324" max="2324" width="12.85546875" style="5" customWidth="1"/>
    <col min="2325" max="2325" width="11.28515625" style="5" customWidth="1"/>
    <col min="2326" max="2326" width="16.28515625" style="5" customWidth="1"/>
    <col min="2327" max="2327" width="14.85546875" style="5" customWidth="1"/>
    <col min="2328" max="2328" width="14" style="5" customWidth="1"/>
    <col min="2329" max="2329" width="11" style="5" customWidth="1"/>
    <col min="2330" max="2330" width="13.85546875" style="5" customWidth="1"/>
    <col min="2331" max="2331" width="32" style="5" customWidth="1"/>
    <col min="2332" max="2334" width="9.140625" style="5"/>
    <col min="2335" max="2335" width="12.28515625" style="5" customWidth="1"/>
    <col min="2336" max="2337" width="16.7109375" style="5" bestFit="1" customWidth="1"/>
    <col min="2338" max="2552" width="9.140625" style="5"/>
    <col min="2553" max="2553" width="5.140625" style="5" customWidth="1"/>
    <col min="2554" max="2554" width="29.28515625" style="5" customWidth="1"/>
    <col min="2555" max="2558" width="0" style="5" hidden="1" customWidth="1"/>
    <col min="2559" max="2559" width="23.28515625" style="5" customWidth="1"/>
    <col min="2560" max="2560" width="17.42578125" style="5" customWidth="1"/>
    <col min="2561" max="2561" width="12" style="5" customWidth="1"/>
    <col min="2562" max="2562" width="11.140625" style="5" customWidth="1"/>
    <col min="2563" max="2563" width="15" style="5" customWidth="1"/>
    <col min="2564" max="2566" width="11.140625" style="5" customWidth="1"/>
    <col min="2567" max="2567" width="12.42578125" style="5" customWidth="1"/>
    <col min="2568" max="2568" width="10.5703125" style="5" customWidth="1"/>
    <col min="2569" max="2569" width="11.28515625" style="5" customWidth="1"/>
    <col min="2570" max="2570" width="12.140625" style="5" customWidth="1"/>
    <col min="2571" max="2571" width="12.42578125" style="5" customWidth="1"/>
    <col min="2572" max="2572" width="12.7109375" style="5" customWidth="1"/>
    <col min="2573" max="2573" width="12" style="5" customWidth="1"/>
    <col min="2574" max="2575" width="13" style="5" customWidth="1"/>
    <col min="2576" max="2576" width="12.7109375" style="5" customWidth="1"/>
    <col min="2577" max="2577" width="10.85546875" style="5" customWidth="1"/>
    <col min="2578" max="2578" width="13.140625" style="5" customWidth="1"/>
    <col min="2579" max="2579" width="14.5703125" style="5" customWidth="1"/>
    <col min="2580" max="2580" width="12.85546875" style="5" customWidth="1"/>
    <col min="2581" max="2581" width="11.28515625" style="5" customWidth="1"/>
    <col min="2582" max="2582" width="16.28515625" style="5" customWidth="1"/>
    <col min="2583" max="2583" width="14.85546875" style="5" customWidth="1"/>
    <col min="2584" max="2584" width="14" style="5" customWidth="1"/>
    <col min="2585" max="2585" width="11" style="5" customWidth="1"/>
    <col min="2586" max="2586" width="13.85546875" style="5" customWidth="1"/>
    <col min="2587" max="2587" width="32" style="5" customWidth="1"/>
    <col min="2588" max="2590" width="9.140625" style="5"/>
    <col min="2591" max="2591" width="12.28515625" style="5" customWidth="1"/>
    <col min="2592" max="2593" width="16.7109375" style="5" bestFit="1" customWidth="1"/>
    <col min="2594" max="2808" width="9.140625" style="5"/>
    <col min="2809" max="2809" width="5.140625" style="5" customWidth="1"/>
    <col min="2810" max="2810" width="29.28515625" style="5" customWidth="1"/>
    <col min="2811" max="2814" width="0" style="5" hidden="1" customWidth="1"/>
    <col min="2815" max="2815" width="23.28515625" style="5" customWidth="1"/>
    <col min="2816" max="2816" width="17.42578125" style="5" customWidth="1"/>
    <col min="2817" max="2817" width="12" style="5" customWidth="1"/>
    <col min="2818" max="2818" width="11.140625" style="5" customWidth="1"/>
    <col min="2819" max="2819" width="15" style="5" customWidth="1"/>
    <col min="2820" max="2822" width="11.140625" style="5" customWidth="1"/>
    <col min="2823" max="2823" width="12.42578125" style="5" customWidth="1"/>
    <col min="2824" max="2824" width="10.5703125" style="5" customWidth="1"/>
    <col min="2825" max="2825" width="11.28515625" style="5" customWidth="1"/>
    <col min="2826" max="2826" width="12.140625" style="5" customWidth="1"/>
    <col min="2827" max="2827" width="12.42578125" style="5" customWidth="1"/>
    <col min="2828" max="2828" width="12.7109375" style="5" customWidth="1"/>
    <col min="2829" max="2829" width="12" style="5" customWidth="1"/>
    <col min="2830" max="2831" width="13" style="5" customWidth="1"/>
    <col min="2832" max="2832" width="12.7109375" style="5" customWidth="1"/>
    <col min="2833" max="2833" width="10.85546875" style="5" customWidth="1"/>
    <col min="2834" max="2834" width="13.140625" style="5" customWidth="1"/>
    <col min="2835" max="2835" width="14.5703125" style="5" customWidth="1"/>
    <col min="2836" max="2836" width="12.85546875" style="5" customWidth="1"/>
    <col min="2837" max="2837" width="11.28515625" style="5" customWidth="1"/>
    <col min="2838" max="2838" width="16.28515625" style="5" customWidth="1"/>
    <col min="2839" max="2839" width="14.85546875" style="5" customWidth="1"/>
    <col min="2840" max="2840" width="14" style="5" customWidth="1"/>
    <col min="2841" max="2841" width="11" style="5" customWidth="1"/>
    <col min="2842" max="2842" width="13.85546875" style="5" customWidth="1"/>
    <col min="2843" max="2843" width="32" style="5" customWidth="1"/>
    <col min="2844" max="2846" width="9.140625" style="5"/>
    <col min="2847" max="2847" width="12.28515625" style="5" customWidth="1"/>
    <col min="2848" max="2849" width="16.7109375" style="5" bestFit="1" customWidth="1"/>
    <col min="2850" max="3064" width="9.140625" style="5"/>
    <col min="3065" max="3065" width="5.140625" style="5" customWidth="1"/>
    <col min="3066" max="3066" width="29.28515625" style="5" customWidth="1"/>
    <col min="3067" max="3070" width="0" style="5" hidden="1" customWidth="1"/>
    <col min="3071" max="3071" width="23.28515625" style="5" customWidth="1"/>
    <col min="3072" max="3072" width="17.42578125" style="5" customWidth="1"/>
    <col min="3073" max="3073" width="12" style="5" customWidth="1"/>
    <col min="3074" max="3074" width="11.140625" style="5" customWidth="1"/>
    <col min="3075" max="3075" width="15" style="5" customWidth="1"/>
    <col min="3076" max="3078" width="11.140625" style="5" customWidth="1"/>
    <col min="3079" max="3079" width="12.42578125" style="5" customWidth="1"/>
    <col min="3080" max="3080" width="10.5703125" style="5" customWidth="1"/>
    <col min="3081" max="3081" width="11.28515625" style="5" customWidth="1"/>
    <col min="3082" max="3082" width="12.140625" style="5" customWidth="1"/>
    <col min="3083" max="3083" width="12.42578125" style="5" customWidth="1"/>
    <col min="3084" max="3084" width="12.7109375" style="5" customWidth="1"/>
    <col min="3085" max="3085" width="12" style="5" customWidth="1"/>
    <col min="3086" max="3087" width="13" style="5" customWidth="1"/>
    <col min="3088" max="3088" width="12.7109375" style="5" customWidth="1"/>
    <col min="3089" max="3089" width="10.85546875" style="5" customWidth="1"/>
    <col min="3090" max="3090" width="13.140625" style="5" customWidth="1"/>
    <col min="3091" max="3091" width="14.5703125" style="5" customWidth="1"/>
    <col min="3092" max="3092" width="12.85546875" style="5" customWidth="1"/>
    <col min="3093" max="3093" width="11.28515625" style="5" customWidth="1"/>
    <col min="3094" max="3094" width="16.28515625" style="5" customWidth="1"/>
    <col min="3095" max="3095" width="14.85546875" style="5" customWidth="1"/>
    <col min="3096" max="3096" width="14" style="5" customWidth="1"/>
    <col min="3097" max="3097" width="11" style="5" customWidth="1"/>
    <col min="3098" max="3098" width="13.85546875" style="5" customWidth="1"/>
    <col min="3099" max="3099" width="32" style="5" customWidth="1"/>
    <col min="3100" max="3102" width="9.140625" style="5"/>
    <col min="3103" max="3103" width="12.28515625" style="5" customWidth="1"/>
    <col min="3104" max="3105" width="16.7109375" style="5" bestFit="1" customWidth="1"/>
    <col min="3106" max="3320" width="9.140625" style="5"/>
    <col min="3321" max="3321" width="5.140625" style="5" customWidth="1"/>
    <col min="3322" max="3322" width="29.28515625" style="5" customWidth="1"/>
    <col min="3323" max="3326" width="0" style="5" hidden="1" customWidth="1"/>
    <col min="3327" max="3327" width="23.28515625" style="5" customWidth="1"/>
    <col min="3328" max="3328" width="17.42578125" style="5" customWidth="1"/>
    <col min="3329" max="3329" width="12" style="5" customWidth="1"/>
    <col min="3330" max="3330" width="11.140625" style="5" customWidth="1"/>
    <col min="3331" max="3331" width="15" style="5" customWidth="1"/>
    <col min="3332" max="3334" width="11.140625" style="5" customWidth="1"/>
    <col min="3335" max="3335" width="12.42578125" style="5" customWidth="1"/>
    <col min="3336" max="3336" width="10.5703125" style="5" customWidth="1"/>
    <col min="3337" max="3337" width="11.28515625" style="5" customWidth="1"/>
    <col min="3338" max="3338" width="12.140625" style="5" customWidth="1"/>
    <col min="3339" max="3339" width="12.42578125" style="5" customWidth="1"/>
    <col min="3340" max="3340" width="12.7109375" style="5" customWidth="1"/>
    <col min="3341" max="3341" width="12" style="5" customWidth="1"/>
    <col min="3342" max="3343" width="13" style="5" customWidth="1"/>
    <col min="3344" max="3344" width="12.7109375" style="5" customWidth="1"/>
    <col min="3345" max="3345" width="10.85546875" style="5" customWidth="1"/>
    <col min="3346" max="3346" width="13.140625" style="5" customWidth="1"/>
    <col min="3347" max="3347" width="14.5703125" style="5" customWidth="1"/>
    <col min="3348" max="3348" width="12.85546875" style="5" customWidth="1"/>
    <col min="3349" max="3349" width="11.28515625" style="5" customWidth="1"/>
    <col min="3350" max="3350" width="16.28515625" style="5" customWidth="1"/>
    <col min="3351" max="3351" width="14.85546875" style="5" customWidth="1"/>
    <col min="3352" max="3352" width="14" style="5" customWidth="1"/>
    <col min="3353" max="3353" width="11" style="5" customWidth="1"/>
    <col min="3354" max="3354" width="13.85546875" style="5" customWidth="1"/>
    <col min="3355" max="3355" width="32" style="5" customWidth="1"/>
    <col min="3356" max="3358" width="9.140625" style="5"/>
    <col min="3359" max="3359" width="12.28515625" style="5" customWidth="1"/>
    <col min="3360" max="3361" width="16.7109375" style="5" bestFit="1" customWidth="1"/>
    <col min="3362" max="3576" width="9.140625" style="5"/>
    <col min="3577" max="3577" width="5.140625" style="5" customWidth="1"/>
    <col min="3578" max="3578" width="29.28515625" style="5" customWidth="1"/>
    <col min="3579" max="3582" width="0" style="5" hidden="1" customWidth="1"/>
    <col min="3583" max="3583" width="23.28515625" style="5" customWidth="1"/>
    <col min="3584" max="3584" width="17.42578125" style="5" customWidth="1"/>
    <col min="3585" max="3585" width="12" style="5" customWidth="1"/>
    <col min="3586" max="3586" width="11.140625" style="5" customWidth="1"/>
    <col min="3587" max="3587" width="15" style="5" customWidth="1"/>
    <col min="3588" max="3590" width="11.140625" style="5" customWidth="1"/>
    <col min="3591" max="3591" width="12.42578125" style="5" customWidth="1"/>
    <col min="3592" max="3592" width="10.5703125" style="5" customWidth="1"/>
    <col min="3593" max="3593" width="11.28515625" style="5" customWidth="1"/>
    <col min="3594" max="3594" width="12.140625" style="5" customWidth="1"/>
    <col min="3595" max="3595" width="12.42578125" style="5" customWidth="1"/>
    <col min="3596" max="3596" width="12.7109375" style="5" customWidth="1"/>
    <col min="3597" max="3597" width="12" style="5" customWidth="1"/>
    <col min="3598" max="3599" width="13" style="5" customWidth="1"/>
    <col min="3600" max="3600" width="12.7109375" style="5" customWidth="1"/>
    <col min="3601" max="3601" width="10.85546875" style="5" customWidth="1"/>
    <col min="3602" max="3602" width="13.140625" style="5" customWidth="1"/>
    <col min="3603" max="3603" width="14.5703125" style="5" customWidth="1"/>
    <col min="3604" max="3604" width="12.85546875" style="5" customWidth="1"/>
    <col min="3605" max="3605" width="11.28515625" style="5" customWidth="1"/>
    <col min="3606" max="3606" width="16.28515625" style="5" customWidth="1"/>
    <col min="3607" max="3607" width="14.85546875" style="5" customWidth="1"/>
    <col min="3608" max="3608" width="14" style="5" customWidth="1"/>
    <col min="3609" max="3609" width="11" style="5" customWidth="1"/>
    <col min="3610" max="3610" width="13.85546875" style="5" customWidth="1"/>
    <col min="3611" max="3611" width="32" style="5" customWidth="1"/>
    <col min="3612" max="3614" width="9.140625" style="5"/>
    <col min="3615" max="3615" width="12.28515625" style="5" customWidth="1"/>
    <col min="3616" max="3617" width="16.7109375" style="5" bestFit="1" customWidth="1"/>
    <col min="3618" max="3832" width="9.140625" style="5"/>
    <col min="3833" max="3833" width="5.140625" style="5" customWidth="1"/>
    <col min="3834" max="3834" width="29.28515625" style="5" customWidth="1"/>
    <col min="3835" max="3838" width="0" style="5" hidden="1" customWidth="1"/>
    <col min="3839" max="3839" width="23.28515625" style="5" customWidth="1"/>
    <col min="3840" max="3840" width="17.42578125" style="5" customWidth="1"/>
    <col min="3841" max="3841" width="12" style="5" customWidth="1"/>
    <col min="3842" max="3842" width="11.140625" style="5" customWidth="1"/>
    <col min="3843" max="3843" width="15" style="5" customWidth="1"/>
    <col min="3844" max="3846" width="11.140625" style="5" customWidth="1"/>
    <col min="3847" max="3847" width="12.42578125" style="5" customWidth="1"/>
    <col min="3848" max="3848" width="10.5703125" style="5" customWidth="1"/>
    <col min="3849" max="3849" width="11.28515625" style="5" customWidth="1"/>
    <col min="3850" max="3850" width="12.140625" style="5" customWidth="1"/>
    <col min="3851" max="3851" width="12.42578125" style="5" customWidth="1"/>
    <col min="3852" max="3852" width="12.7109375" style="5" customWidth="1"/>
    <col min="3853" max="3853" width="12" style="5" customWidth="1"/>
    <col min="3854" max="3855" width="13" style="5" customWidth="1"/>
    <col min="3856" max="3856" width="12.7109375" style="5" customWidth="1"/>
    <col min="3857" max="3857" width="10.85546875" style="5" customWidth="1"/>
    <col min="3858" max="3858" width="13.140625" style="5" customWidth="1"/>
    <col min="3859" max="3859" width="14.5703125" style="5" customWidth="1"/>
    <col min="3860" max="3860" width="12.85546875" style="5" customWidth="1"/>
    <col min="3861" max="3861" width="11.28515625" style="5" customWidth="1"/>
    <col min="3862" max="3862" width="16.28515625" style="5" customWidth="1"/>
    <col min="3863" max="3863" width="14.85546875" style="5" customWidth="1"/>
    <col min="3864" max="3864" width="14" style="5" customWidth="1"/>
    <col min="3865" max="3865" width="11" style="5" customWidth="1"/>
    <col min="3866" max="3866" width="13.85546875" style="5" customWidth="1"/>
    <col min="3867" max="3867" width="32" style="5" customWidth="1"/>
    <col min="3868" max="3870" width="9.140625" style="5"/>
    <col min="3871" max="3871" width="12.28515625" style="5" customWidth="1"/>
    <col min="3872" max="3873" width="16.7109375" style="5" bestFit="1" customWidth="1"/>
    <col min="3874" max="4088" width="9.140625" style="5"/>
    <col min="4089" max="4089" width="5.140625" style="5" customWidth="1"/>
    <col min="4090" max="4090" width="29.28515625" style="5" customWidth="1"/>
    <col min="4091" max="4094" width="0" style="5" hidden="1" customWidth="1"/>
    <col min="4095" max="4095" width="23.28515625" style="5" customWidth="1"/>
    <col min="4096" max="4096" width="17.42578125" style="5" customWidth="1"/>
    <col min="4097" max="4097" width="12" style="5" customWidth="1"/>
    <col min="4098" max="4098" width="11.140625" style="5" customWidth="1"/>
    <col min="4099" max="4099" width="15" style="5" customWidth="1"/>
    <col min="4100" max="4102" width="11.140625" style="5" customWidth="1"/>
    <col min="4103" max="4103" width="12.42578125" style="5" customWidth="1"/>
    <col min="4104" max="4104" width="10.5703125" style="5" customWidth="1"/>
    <col min="4105" max="4105" width="11.28515625" style="5" customWidth="1"/>
    <col min="4106" max="4106" width="12.140625" style="5" customWidth="1"/>
    <col min="4107" max="4107" width="12.42578125" style="5" customWidth="1"/>
    <col min="4108" max="4108" width="12.7109375" style="5" customWidth="1"/>
    <col min="4109" max="4109" width="12" style="5" customWidth="1"/>
    <col min="4110" max="4111" width="13" style="5" customWidth="1"/>
    <col min="4112" max="4112" width="12.7109375" style="5" customWidth="1"/>
    <col min="4113" max="4113" width="10.85546875" style="5" customWidth="1"/>
    <col min="4114" max="4114" width="13.140625" style="5" customWidth="1"/>
    <col min="4115" max="4115" width="14.5703125" style="5" customWidth="1"/>
    <col min="4116" max="4116" width="12.85546875" style="5" customWidth="1"/>
    <col min="4117" max="4117" width="11.28515625" style="5" customWidth="1"/>
    <col min="4118" max="4118" width="16.28515625" style="5" customWidth="1"/>
    <col min="4119" max="4119" width="14.85546875" style="5" customWidth="1"/>
    <col min="4120" max="4120" width="14" style="5" customWidth="1"/>
    <col min="4121" max="4121" width="11" style="5" customWidth="1"/>
    <col min="4122" max="4122" width="13.85546875" style="5" customWidth="1"/>
    <col min="4123" max="4123" width="32" style="5" customWidth="1"/>
    <col min="4124" max="4126" width="9.140625" style="5"/>
    <col min="4127" max="4127" width="12.28515625" style="5" customWidth="1"/>
    <col min="4128" max="4129" width="16.7109375" style="5" bestFit="1" customWidth="1"/>
    <col min="4130" max="4344" width="9.140625" style="5"/>
    <col min="4345" max="4345" width="5.140625" style="5" customWidth="1"/>
    <col min="4346" max="4346" width="29.28515625" style="5" customWidth="1"/>
    <col min="4347" max="4350" width="0" style="5" hidden="1" customWidth="1"/>
    <col min="4351" max="4351" width="23.28515625" style="5" customWidth="1"/>
    <col min="4352" max="4352" width="17.42578125" style="5" customWidth="1"/>
    <col min="4353" max="4353" width="12" style="5" customWidth="1"/>
    <col min="4354" max="4354" width="11.140625" style="5" customWidth="1"/>
    <col min="4355" max="4355" width="15" style="5" customWidth="1"/>
    <col min="4356" max="4358" width="11.140625" style="5" customWidth="1"/>
    <col min="4359" max="4359" width="12.42578125" style="5" customWidth="1"/>
    <col min="4360" max="4360" width="10.5703125" style="5" customWidth="1"/>
    <col min="4361" max="4361" width="11.28515625" style="5" customWidth="1"/>
    <col min="4362" max="4362" width="12.140625" style="5" customWidth="1"/>
    <col min="4363" max="4363" width="12.42578125" style="5" customWidth="1"/>
    <col min="4364" max="4364" width="12.7109375" style="5" customWidth="1"/>
    <col min="4365" max="4365" width="12" style="5" customWidth="1"/>
    <col min="4366" max="4367" width="13" style="5" customWidth="1"/>
    <col min="4368" max="4368" width="12.7109375" style="5" customWidth="1"/>
    <col min="4369" max="4369" width="10.85546875" style="5" customWidth="1"/>
    <col min="4370" max="4370" width="13.140625" style="5" customWidth="1"/>
    <col min="4371" max="4371" width="14.5703125" style="5" customWidth="1"/>
    <col min="4372" max="4372" width="12.85546875" style="5" customWidth="1"/>
    <col min="4373" max="4373" width="11.28515625" style="5" customWidth="1"/>
    <col min="4374" max="4374" width="16.28515625" style="5" customWidth="1"/>
    <col min="4375" max="4375" width="14.85546875" style="5" customWidth="1"/>
    <col min="4376" max="4376" width="14" style="5" customWidth="1"/>
    <col min="4377" max="4377" width="11" style="5" customWidth="1"/>
    <col min="4378" max="4378" width="13.85546875" style="5" customWidth="1"/>
    <col min="4379" max="4379" width="32" style="5" customWidth="1"/>
    <col min="4380" max="4382" width="9.140625" style="5"/>
    <col min="4383" max="4383" width="12.28515625" style="5" customWidth="1"/>
    <col min="4384" max="4385" width="16.7109375" style="5" bestFit="1" customWidth="1"/>
    <col min="4386" max="4600" width="9.140625" style="5"/>
    <col min="4601" max="4601" width="5.140625" style="5" customWidth="1"/>
    <col min="4602" max="4602" width="29.28515625" style="5" customWidth="1"/>
    <col min="4603" max="4606" width="0" style="5" hidden="1" customWidth="1"/>
    <col min="4607" max="4607" width="23.28515625" style="5" customWidth="1"/>
    <col min="4608" max="4608" width="17.42578125" style="5" customWidth="1"/>
    <col min="4609" max="4609" width="12" style="5" customWidth="1"/>
    <col min="4610" max="4610" width="11.140625" style="5" customWidth="1"/>
    <col min="4611" max="4611" width="15" style="5" customWidth="1"/>
    <col min="4612" max="4614" width="11.140625" style="5" customWidth="1"/>
    <col min="4615" max="4615" width="12.42578125" style="5" customWidth="1"/>
    <col min="4616" max="4616" width="10.5703125" style="5" customWidth="1"/>
    <col min="4617" max="4617" width="11.28515625" style="5" customWidth="1"/>
    <col min="4618" max="4618" width="12.140625" style="5" customWidth="1"/>
    <col min="4619" max="4619" width="12.42578125" style="5" customWidth="1"/>
    <col min="4620" max="4620" width="12.7109375" style="5" customWidth="1"/>
    <col min="4621" max="4621" width="12" style="5" customWidth="1"/>
    <col min="4622" max="4623" width="13" style="5" customWidth="1"/>
    <col min="4624" max="4624" width="12.7109375" style="5" customWidth="1"/>
    <col min="4625" max="4625" width="10.85546875" style="5" customWidth="1"/>
    <col min="4626" max="4626" width="13.140625" style="5" customWidth="1"/>
    <col min="4627" max="4627" width="14.5703125" style="5" customWidth="1"/>
    <col min="4628" max="4628" width="12.85546875" style="5" customWidth="1"/>
    <col min="4629" max="4629" width="11.28515625" style="5" customWidth="1"/>
    <col min="4630" max="4630" width="16.28515625" style="5" customWidth="1"/>
    <col min="4631" max="4631" width="14.85546875" style="5" customWidth="1"/>
    <col min="4632" max="4632" width="14" style="5" customWidth="1"/>
    <col min="4633" max="4633" width="11" style="5" customWidth="1"/>
    <col min="4634" max="4634" width="13.85546875" style="5" customWidth="1"/>
    <col min="4635" max="4635" width="32" style="5" customWidth="1"/>
    <col min="4636" max="4638" width="9.140625" style="5"/>
    <col min="4639" max="4639" width="12.28515625" style="5" customWidth="1"/>
    <col min="4640" max="4641" width="16.7109375" style="5" bestFit="1" customWidth="1"/>
    <col min="4642" max="4856" width="9.140625" style="5"/>
    <col min="4857" max="4857" width="5.140625" style="5" customWidth="1"/>
    <col min="4858" max="4858" width="29.28515625" style="5" customWidth="1"/>
    <col min="4859" max="4862" width="0" style="5" hidden="1" customWidth="1"/>
    <col min="4863" max="4863" width="23.28515625" style="5" customWidth="1"/>
    <col min="4864" max="4864" width="17.42578125" style="5" customWidth="1"/>
    <col min="4865" max="4865" width="12" style="5" customWidth="1"/>
    <col min="4866" max="4866" width="11.140625" style="5" customWidth="1"/>
    <col min="4867" max="4867" width="15" style="5" customWidth="1"/>
    <col min="4868" max="4870" width="11.140625" style="5" customWidth="1"/>
    <col min="4871" max="4871" width="12.42578125" style="5" customWidth="1"/>
    <col min="4872" max="4872" width="10.5703125" style="5" customWidth="1"/>
    <col min="4873" max="4873" width="11.28515625" style="5" customWidth="1"/>
    <col min="4874" max="4874" width="12.140625" style="5" customWidth="1"/>
    <col min="4875" max="4875" width="12.42578125" style="5" customWidth="1"/>
    <col min="4876" max="4876" width="12.7109375" style="5" customWidth="1"/>
    <col min="4877" max="4877" width="12" style="5" customWidth="1"/>
    <col min="4878" max="4879" width="13" style="5" customWidth="1"/>
    <col min="4880" max="4880" width="12.7109375" style="5" customWidth="1"/>
    <col min="4881" max="4881" width="10.85546875" style="5" customWidth="1"/>
    <col min="4882" max="4882" width="13.140625" style="5" customWidth="1"/>
    <col min="4883" max="4883" width="14.5703125" style="5" customWidth="1"/>
    <col min="4884" max="4884" width="12.85546875" style="5" customWidth="1"/>
    <col min="4885" max="4885" width="11.28515625" style="5" customWidth="1"/>
    <col min="4886" max="4886" width="16.28515625" style="5" customWidth="1"/>
    <col min="4887" max="4887" width="14.85546875" style="5" customWidth="1"/>
    <col min="4888" max="4888" width="14" style="5" customWidth="1"/>
    <col min="4889" max="4889" width="11" style="5" customWidth="1"/>
    <col min="4890" max="4890" width="13.85546875" style="5" customWidth="1"/>
    <col min="4891" max="4891" width="32" style="5" customWidth="1"/>
    <col min="4892" max="4894" width="9.140625" style="5"/>
    <col min="4895" max="4895" width="12.28515625" style="5" customWidth="1"/>
    <col min="4896" max="4897" width="16.7109375" style="5" bestFit="1" customWidth="1"/>
    <col min="4898" max="5112" width="9.140625" style="5"/>
    <col min="5113" max="5113" width="5.140625" style="5" customWidth="1"/>
    <col min="5114" max="5114" width="29.28515625" style="5" customWidth="1"/>
    <col min="5115" max="5118" width="0" style="5" hidden="1" customWidth="1"/>
    <col min="5119" max="5119" width="23.28515625" style="5" customWidth="1"/>
    <col min="5120" max="5120" width="17.42578125" style="5" customWidth="1"/>
    <col min="5121" max="5121" width="12" style="5" customWidth="1"/>
    <col min="5122" max="5122" width="11.140625" style="5" customWidth="1"/>
    <col min="5123" max="5123" width="15" style="5" customWidth="1"/>
    <col min="5124" max="5126" width="11.140625" style="5" customWidth="1"/>
    <col min="5127" max="5127" width="12.42578125" style="5" customWidth="1"/>
    <col min="5128" max="5128" width="10.5703125" style="5" customWidth="1"/>
    <col min="5129" max="5129" width="11.28515625" style="5" customWidth="1"/>
    <col min="5130" max="5130" width="12.140625" style="5" customWidth="1"/>
    <col min="5131" max="5131" width="12.42578125" style="5" customWidth="1"/>
    <col min="5132" max="5132" width="12.7109375" style="5" customWidth="1"/>
    <col min="5133" max="5133" width="12" style="5" customWidth="1"/>
    <col min="5134" max="5135" width="13" style="5" customWidth="1"/>
    <col min="5136" max="5136" width="12.7109375" style="5" customWidth="1"/>
    <col min="5137" max="5137" width="10.85546875" style="5" customWidth="1"/>
    <col min="5138" max="5138" width="13.140625" style="5" customWidth="1"/>
    <col min="5139" max="5139" width="14.5703125" style="5" customWidth="1"/>
    <col min="5140" max="5140" width="12.85546875" style="5" customWidth="1"/>
    <col min="5141" max="5141" width="11.28515625" style="5" customWidth="1"/>
    <col min="5142" max="5142" width="16.28515625" style="5" customWidth="1"/>
    <col min="5143" max="5143" width="14.85546875" style="5" customWidth="1"/>
    <col min="5144" max="5144" width="14" style="5" customWidth="1"/>
    <col min="5145" max="5145" width="11" style="5" customWidth="1"/>
    <col min="5146" max="5146" width="13.85546875" style="5" customWidth="1"/>
    <col min="5147" max="5147" width="32" style="5" customWidth="1"/>
    <col min="5148" max="5150" width="9.140625" style="5"/>
    <col min="5151" max="5151" width="12.28515625" style="5" customWidth="1"/>
    <col min="5152" max="5153" width="16.7109375" style="5" bestFit="1" customWidth="1"/>
    <col min="5154" max="5368" width="9.140625" style="5"/>
    <col min="5369" max="5369" width="5.140625" style="5" customWidth="1"/>
    <col min="5370" max="5370" width="29.28515625" style="5" customWidth="1"/>
    <col min="5371" max="5374" width="0" style="5" hidden="1" customWidth="1"/>
    <col min="5375" max="5375" width="23.28515625" style="5" customWidth="1"/>
    <col min="5376" max="5376" width="17.42578125" style="5" customWidth="1"/>
    <col min="5377" max="5377" width="12" style="5" customWidth="1"/>
    <col min="5378" max="5378" width="11.140625" style="5" customWidth="1"/>
    <col min="5379" max="5379" width="15" style="5" customWidth="1"/>
    <col min="5380" max="5382" width="11.140625" style="5" customWidth="1"/>
    <col min="5383" max="5383" width="12.42578125" style="5" customWidth="1"/>
    <col min="5384" max="5384" width="10.5703125" style="5" customWidth="1"/>
    <col min="5385" max="5385" width="11.28515625" style="5" customWidth="1"/>
    <col min="5386" max="5386" width="12.140625" style="5" customWidth="1"/>
    <col min="5387" max="5387" width="12.42578125" style="5" customWidth="1"/>
    <col min="5388" max="5388" width="12.7109375" style="5" customWidth="1"/>
    <col min="5389" max="5389" width="12" style="5" customWidth="1"/>
    <col min="5390" max="5391" width="13" style="5" customWidth="1"/>
    <col min="5392" max="5392" width="12.7109375" style="5" customWidth="1"/>
    <col min="5393" max="5393" width="10.85546875" style="5" customWidth="1"/>
    <col min="5394" max="5394" width="13.140625" style="5" customWidth="1"/>
    <col min="5395" max="5395" width="14.5703125" style="5" customWidth="1"/>
    <col min="5396" max="5396" width="12.85546875" style="5" customWidth="1"/>
    <col min="5397" max="5397" width="11.28515625" style="5" customWidth="1"/>
    <col min="5398" max="5398" width="16.28515625" style="5" customWidth="1"/>
    <col min="5399" max="5399" width="14.85546875" style="5" customWidth="1"/>
    <col min="5400" max="5400" width="14" style="5" customWidth="1"/>
    <col min="5401" max="5401" width="11" style="5" customWidth="1"/>
    <col min="5402" max="5402" width="13.85546875" style="5" customWidth="1"/>
    <col min="5403" max="5403" width="32" style="5" customWidth="1"/>
    <col min="5404" max="5406" width="9.140625" style="5"/>
    <col min="5407" max="5407" width="12.28515625" style="5" customWidth="1"/>
    <col min="5408" max="5409" width="16.7109375" style="5" bestFit="1" customWidth="1"/>
    <col min="5410" max="5624" width="9.140625" style="5"/>
    <col min="5625" max="5625" width="5.140625" style="5" customWidth="1"/>
    <col min="5626" max="5626" width="29.28515625" style="5" customWidth="1"/>
    <col min="5627" max="5630" width="0" style="5" hidden="1" customWidth="1"/>
    <col min="5631" max="5631" width="23.28515625" style="5" customWidth="1"/>
    <col min="5632" max="5632" width="17.42578125" style="5" customWidth="1"/>
    <col min="5633" max="5633" width="12" style="5" customWidth="1"/>
    <col min="5634" max="5634" width="11.140625" style="5" customWidth="1"/>
    <col min="5635" max="5635" width="15" style="5" customWidth="1"/>
    <col min="5636" max="5638" width="11.140625" style="5" customWidth="1"/>
    <col min="5639" max="5639" width="12.42578125" style="5" customWidth="1"/>
    <col min="5640" max="5640" width="10.5703125" style="5" customWidth="1"/>
    <col min="5641" max="5641" width="11.28515625" style="5" customWidth="1"/>
    <col min="5642" max="5642" width="12.140625" style="5" customWidth="1"/>
    <col min="5643" max="5643" width="12.42578125" style="5" customWidth="1"/>
    <col min="5644" max="5644" width="12.7109375" style="5" customWidth="1"/>
    <col min="5645" max="5645" width="12" style="5" customWidth="1"/>
    <col min="5646" max="5647" width="13" style="5" customWidth="1"/>
    <col min="5648" max="5648" width="12.7109375" style="5" customWidth="1"/>
    <col min="5649" max="5649" width="10.85546875" style="5" customWidth="1"/>
    <col min="5650" max="5650" width="13.140625" style="5" customWidth="1"/>
    <col min="5651" max="5651" width="14.5703125" style="5" customWidth="1"/>
    <col min="5652" max="5652" width="12.85546875" style="5" customWidth="1"/>
    <col min="5653" max="5653" width="11.28515625" style="5" customWidth="1"/>
    <col min="5654" max="5654" width="16.28515625" style="5" customWidth="1"/>
    <col min="5655" max="5655" width="14.85546875" style="5" customWidth="1"/>
    <col min="5656" max="5656" width="14" style="5" customWidth="1"/>
    <col min="5657" max="5657" width="11" style="5" customWidth="1"/>
    <col min="5658" max="5658" width="13.85546875" style="5" customWidth="1"/>
    <col min="5659" max="5659" width="32" style="5" customWidth="1"/>
    <col min="5660" max="5662" width="9.140625" style="5"/>
    <col min="5663" max="5663" width="12.28515625" style="5" customWidth="1"/>
    <col min="5664" max="5665" width="16.7109375" style="5" bestFit="1" customWidth="1"/>
    <col min="5666" max="5880" width="9.140625" style="5"/>
    <col min="5881" max="5881" width="5.140625" style="5" customWidth="1"/>
    <col min="5882" max="5882" width="29.28515625" style="5" customWidth="1"/>
    <col min="5883" max="5886" width="0" style="5" hidden="1" customWidth="1"/>
    <col min="5887" max="5887" width="23.28515625" style="5" customWidth="1"/>
    <col min="5888" max="5888" width="17.42578125" style="5" customWidth="1"/>
    <col min="5889" max="5889" width="12" style="5" customWidth="1"/>
    <col min="5890" max="5890" width="11.140625" style="5" customWidth="1"/>
    <col min="5891" max="5891" width="15" style="5" customWidth="1"/>
    <col min="5892" max="5894" width="11.140625" style="5" customWidth="1"/>
    <col min="5895" max="5895" width="12.42578125" style="5" customWidth="1"/>
    <col min="5896" max="5896" width="10.5703125" style="5" customWidth="1"/>
    <col min="5897" max="5897" width="11.28515625" style="5" customWidth="1"/>
    <col min="5898" max="5898" width="12.140625" style="5" customWidth="1"/>
    <col min="5899" max="5899" width="12.42578125" style="5" customWidth="1"/>
    <col min="5900" max="5900" width="12.7109375" style="5" customWidth="1"/>
    <col min="5901" max="5901" width="12" style="5" customWidth="1"/>
    <col min="5902" max="5903" width="13" style="5" customWidth="1"/>
    <col min="5904" max="5904" width="12.7109375" style="5" customWidth="1"/>
    <col min="5905" max="5905" width="10.85546875" style="5" customWidth="1"/>
    <col min="5906" max="5906" width="13.140625" style="5" customWidth="1"/>
    <col min="5907" max="5907" width="14.5703125" style="5" customWidth="1"/>
    <col min="5908" max="5908" width="12.85546875" style="5" customWidth="1"/>
    <col min="5909" max="5909" width="11.28515625" style="5" customWidth="1"/>
    <col min="5910" max="5910" width="16.28515625" style="5" customWidth="1"/>
    <col min="5911" max="5911" width="14.85546875" style="5" customWidth="1"/>
    <col min="5912" max="5912" width="14" style="5" customWidth="1"/>
    <col min="5913" max="5913" width="11" style="5" customWidth="1"/>
    <col min="5914" max="5914" width="13.85546875" style="5" customWidth="1"/>
    <col min="5915" max="5915" width="32" style="5" customWidth="1"/>
    <col min="5916" max="5918" width="9.140625" style="5"/>
    <col min="5919" max="5919" width="12.28515625" style="5" customWidth="1"/>
    <col min="5920" max="5921" width="16.7109375" style="5" bestFit="1" customWidth="1"/>
    <col min="5922" max="6136" width="9.140625" style="5"/>
    <col min="6137" max="6137" width="5.140625" style="5" customWidth="1"/>
    <col min="6138" max="6138" width="29.28515625" style="5" customWidth="1"/>
    <col min="6139" max="6142" width="0" style="5" hidden="1" customWidth="1"/>
    <col min="6143" max="6143" width="23.28515625" style="5" customWidth="1"/>
    <col min="6144" max="6144" width="17.42578125" style="5" customWidth="1"/>
    <col min="6145" max="6145" width="12" style="5" customWidth="1"/>
    <col min="6146" max="6146" width="11.140625" style="5" customWidth="1"/>
    <col min="6147" max="6147" width="15" style="5" customWidth="1"/>
    <col min="6148" max="6150" width="11.140625" style="5" customWidth="1"/>
    <col min="6151" max="6151" width="12.42578125" style="5" customWidth="1"/>
    <col min="6152" max="6152" width="10.5703125" style="5" customWidth="1"/>
    <col min="6153" max="6153" width="11.28515625" style="5" customWidth="1"/>
    <col min="6154" max="6154" width="12.140625" style="5" customWidth="1"/>
    <col min="6155" max="6155" width="12.42578125" style="5" customWidth="1"/>
    <col min="6156" max="6156" width="12.7109375" style="5" customWidth="1"/>
    <col min="6157" max="6157" width="12" style="5" customWidth="1"/>
    <col min="6158" max="6159" width="13" style="5" customWidth="1"/>
    <col min="6160" max="6160" width="12.7109375" style="5" customWidth="1"/>
    <col min="6161" max="6161" width="10.85546875" style="5" customWidth="1"/>
    <col min="6162" max="6162" width="13.140625" style="5" customWidth="1"/>
    <col min="6163" max="6163" width="14.5703125" style="5" customWidth="1"/>
    <col min="6164" max="6164" width="12.85546875" style="5" customWidth="1"/>
    <col min="6165" max="6165" width="11.28515625" style="5" customWidth="1"/>
    <col min="6166" max="6166" width="16.28515625" style="5" customWidth="1"/>
    <col min="6167" max="6167" width="14.85546875" style="5" customWidth="1"/>
    <col min="6168" max="6168" width="14" style="5" customWidth="1"/>
    <col min="6169" max="6169" width="11" style="5" customWidth="1"/>
    <col min="6170" max="6170" width="13.85546875" style="5" customWidth="1"/>
    <col min="6171" max="6171" width="32" style="5" customWidth="1"/>
    <col min="6172" max="6174" width="9.140625" style="5"/>
    <col min="6175" max="6175" width="12.28515625" style="5" customWidth="1"/>
    <col min="6176" max="6177" width="16.7109375" style="5" bestFit="1" customWidth="1"/>
    <col min="6178" max="6392" width="9.140625" style="5"/>
    <col min="6393" max="6393" width="5.140625" style="5" customWidth="1"/>
    <col min="6394" max="6394" width="29.28515625" style="5" customWidth="1"/>
    <col min="6395" max="6398" width="0" style="5" hidden="1" customWidth="1"/>
    <col min="6399" max="6399" width="23.28515625" style="5" customWidth="1"/>
    <col min="6400" max="6400" width="17.42578125" style="5" customWidth="1"/>
    <col min="6401" max="6401" width="12" style="5" customWidth="1"/>
    <col min="6402" max="6402" width="11.140625" style="5" customWidth="1"/>
    <col min="6403" max="6403" width="15" style="5" customWidth="1"/>
    <col min="6404" max="6406" width="11.140625" style="5" customWidth="1"/>
    <col min="6407" max="6407" width="12.42578125" style="5" customWidth="1"/>
    <col min="6408" max="6408" width="10.5703125" style="5" customWidth="1"/>
    <col min="6409" max="6409" width="11.28515625" style="5" customWidth="1"/>
    <col min="6410" max="6410" width="12.140625" style="5" customWidth="1"/>
    <col min="6411" max="6411" width="12.42578125" style="5" customWidth="1"/>
    <col min="6412" max="6412" width="12.7109375" style="5" customWidth="1"/>
    <col min="6413" max="6413" width="12" style="5" customWidth="1"/>
    <col min="6414" max="6415" width="13" style="5" customWidth="1"/>
    <col min="6416" max="6416" width="12.7109375" style="5" customWidth="1"/>
    <col min="6417" max="6417" width="10.85546875" style="5" customWidth="1"/>
    <col min="6418" max="6418" width="13.140625" style="5" customWidth="1"/>
    <col min="6419" max="6419" width="14.5703125" style="5" customWidth="1"/>
    <col min="6420" max="6420" width="12.85546875" style="5" customWidth="1"/>
    <col min="6421" max="6421" width="11.28515625" style="5" customWidth="1"/>
    <col min="6422" max="6422" width="16.28515625" style="5" customWidth="1"/>
    <col min="6423" max="6423" width="14.85546875" style="5" customWidth="1"/>
    <col min="6424" max="6424" width="14" style="5" customWidth="1"/>
    <col min="6425" max="6425" width="11" style="5" customWidth="1"/>
    <col min="6426" max="6426" width="13.85546875" style="5" customWidth="1"/>
    <col min="6427" max="6427" width="32" style="5" customWidth="1"/>
    <col min="6428" max="6430" width="9.140625" style="5"/>
    <col min="6431" max="6431" width="12.28515625" style="5" customWidth="1"/>
    <col min="6432" max="6433" width="16.7109375" style="5" bestFit="1" customWidth="1"/>
    <col min="6434" max="6648" width="9.140625" style="5"/>
    <col min="6649" max="6649" width="5.140625" style="5" customWidth="1"/>
    <col min="6650" max="6650" width="29.28515625" style="5" customWidth="1"/>
    <col min="6651" max="6654" width="0" style="5" hidden="1" customWidth="1"/>
    <col min="6655" max="6655" width="23.28515625" style="5" customWidth="1"/>
    <col min="6656" max="6656" width="17.42578125" style="5" customWidth="1"/>
    <col min="6657" max="6657" width="12" style="5" customWidth="1"/>
    <col min="6658" max="6658" width="11.140625" style="5" customWidth="1"/>
    <col min="6659" max="6659" width="15" style="5" customWidth="1"/>
    <col min="6660" max="6662" width="11.140625" style="5" customWidth="1"/>
    <col min="6663" max="6663" width="12.42578125" style="5" customWidth="1"/>
    <col min="6664" max="6664" width="10.5703125" style="5" customWidth="1"/>
    <col min="6665" max="6665" width="11.28515625" style="5" customWidth="1"/>
    <col min="6666" max="6666" width="12.140625" style="5" customWidth="1"/>
    <col min="6667" max="6667" width="12.42578125" style="5" customWidth="1"/>
    <col min="6668" max="6668" width="12.7109375" style="5" customWidth="1"/>
    <col min="6669" max="6669" width="12" style="5" customWidth="1"/>
    <col min="6670" max="6671" width="13" style="5" customWidth="1"/>
    <col min="6672" max="6672" width="12.7109375" style="5" customWidth="1"/>
    <col min="6673" max="6673" width="10.85546875" style="5" customWidth="1"/>
    <col min="6674" max="6674" width="13.140625" style="5" customWidth="1"/>
    <col min="6675" max="6675" width="14.5703125" style="5" customWidth="1"/>
    <col min="6676" max="6676" width="12.85546875" style="5" customWidth="1"/>
    <col min="6677" max="6677" width="11.28515625" style="5" customWidth="1"/>
    <col min="6678" max="6678" width="16.28515625" style="5" customWidth="1"/>
    <col min="6679" max="6679" width="14.85546875" style="5" customWidth="1"/>
    <col min="6680" max="6680" width="14" style="5" customWidth="1"/>
    <col min="6681" max="6681" width="11" style="5" customWidth="1"/>
    <col min="6682" max="6682" width="13.85546875" style="5" customWidth="1"/>
    <col min="6683" max="6683" width="32" style="5" customWidth="1"/>
    <col min="6684" max="6686" width="9.140625" style="5"/>
    <col min="6687" max="6687" width="12.28515625" style="5" customWidth="1"/>
    <col min="6688" max="6689" width="16.7109375" style="5" bestFit="1" customWidth="1"/>
    <col min="6690" max="6904" width="9.140625" style="5"/>
    <col min="6905" max="6905" width="5.140625" style="5" customWidth="1"/>
    <col min="6906" max="6906" width="29.28515625" style="5" customWidth="1"/>
    <col min="6907" max="6910" width="0" style="5" hidden="1" customWidth="1"/>
    <col min="6911" max="6911" width="23.28515625" style="5" customWidth="1"/>
    <col min="6912" max="6912" width="17.42578125" style="5" customWidth="1"/>
    <col min="6913" max="6913" width="12" style="5" customWidth="1"/>
    <col min="6914" max="6914" width="11.140625" style="5" customWidth="1"/>
    <col min="6915" max="6915" width="15" style="5" customWidth="1"/>
    <col min="6916" max="6918" width="11.140625" style="5" customWidth="1"/>
    <col min="6919" max="6919" width="12.42578125" style="5" customWidth="1"/>
    <col min="6920" max="6920" width="10.5703125" style="5" customWidth="1"/>
    <col min="6921" max="6921" width="11.28515625" style="5" customWidth="1"/>
    <col min="6922" max="6922" width="12.140625" style="5" customWidth="1"/>
    <col min="6923" max="6923" width="12.42578125" style="5" customWidth="1"/>
    <col min="6924" max="6924" width="12.7109375" style="5" customWidth="1"/>
    <col min="6925" max="6925" width="12" style="5" customWidth="1"/>
    <col min="6926" max="6927" width="13" style="5" customWidth="1"/>
    <col min="6928" max="6928" width="12.7109375" style="5" customWidth="1"/>
    <col min="6929" max="6929" width="10.85546875" style="5" customWidth="1"/>
    <col min="6930" max="6930" width="13.140625" style="5" customWidth="1"/>
    <col min="6931" max="6931" width="14.5703125" style="5" customWidth="1"/>
    <col min="6932" max="6932" width="12.85546875" style="5" customWidth="1"/>
    <col min="6933" max="6933" width="11.28515625" style="5" customWidth="1"/>
    <col min="6934" max="6934" width="16.28515625" style="5" customWidth="1"/>
    <col min="6935" max="6935" width="14.85546875" style="5" customWidth="1"/>
    <col min="6936" max="6936" width="14" style="5" customWidth="1"/>
    <col min="6937" max="6937" width="11" style="5" customWidth="1"/>
    <col min="6938" max="6938" width="13.85546875" style="5" customWidth="1"/>
    <col min="6939" max="6939" width="32" style="5" customWidth="1"/>
    <col min="6940" max="6942" width="9.140625" style="5"/>
    <col min="6943" max="6943" width="12.28515625" style="5" customWidth="1"/>
    <col min="6944" max="6945" width="16.7109375" style="5" bestFit="1" customWidth="1"/>
    <col min="6946" max="7160" width="9.140625" style="5"/>
    <col min="7161" max="7161" width="5.140625" style="5" customWidth="1"/>
    <col min="7162" max="7162" width="29.28515625" style="5" customWidth="1"/>
    <col min="7163" max="7166" width="0" style="5" hidden="1" customWidth="1"/>
    <col min="7167" max="7167" width="23.28515625" style="5" customWidth="1"/>
    <col min="7168" max="7168" width="17.42578125" style="5" customWidth="1"/>
    <col min="7169" max="7169" width="12" style="5" customWidth="1"/>
    <col min="7170" max="7170" width="11.140625" style="5" customWidth="1"/>
    <col min="7171" max="7171" width="15" style="5" customWidth="1"/>
    <col min="7172" max="7174" width="11.140625" style="5" customWidth="1"/>
    <col min="7175" max="7175" width="12.42578125" style="5" customWidth="1"/>
    <col min="7176" max="7176" width="10.5703125" style="5" customWidth="1"/>
    <col min="7177" max="7177" width="11.28515625" style="5" customWidth="1"/>
    <col min="7178" max="7178" width="12.140625" style="5" customWidth="1"/>
    <col min="7179" max="7179" width="12.42578125" style="5" customWidth="1"/>
    <col min="7180" max="7180" width="12.7109375" style="5" customWidth="1"/>
    <col min="7181" max="7181" width="12" style="5" customWidth="1"/>
    <col min="7182" max="7183" width="13" style="5" customWidth="1"/>
    <col min="7184" max="7184" width="12.7109375" style="5" customWidth="1"/>
    <col min="7185" max="7185" width="10.85546875" style="5" customWidth="1"/>
    <col min="7186" max="7186" width="13.140625" style="5" customWidth="1"/>
    <col min="7187" max="7187" width="14.5703125" style="5" customWidth="1"/>
    <col min="7188" max="7188" width="12.85546875" style="5" customWidth="1"/>
    <col min="7189" max="7189" width="11.28515625" style="5" customWidth="1"/>
    <col min="7190" max="7190" width="16.28515625" style="5" customWidth="1"/>
    <col min="7191" max="7191" width="14.85546875" style="5" customWidth="1"/>
    <col min="7192" max="7192" width="14" style="5" customWidth="1"/>
    <col min="7193" max="7193" width="11" style="5" customWidth="1"/>
    <col min="7194" max="7194" width="13.85546875" style="5" customWidth="1"/>
    <col min="7195" max="7195" width="32" style="5" customWidth="1"/>
    <col min="7196" max="7198" width="9.140625" style="5"/>
    <col min="7199" max="7199" width="12.28515625" style="5" customWidth="1"/>
    <col min="7200" max="7201" width="16.7109375" style="5" bestFit="1" customWidth="1"/>
    <col min="7202" max="7416" width="9.140625" style="5"/>
    <col min="7417" max="7417" width="5.140625" style="5" customWidth="1"/>
    <col min="7418" max="7418" width="29.28515625" style="5" customWidth="1"/>
    <col min="7419" max="7422" width="0" style="5" hidden="1" customWidth="1"/>
    <col min="7423" max="7423" width="23.28515625" style="5" customWidth="1"/>
    <col min="7424" max="7424" width="17.42578125" style="5" customWidth="1"/>
    <col min="7425" max="7425" width="12" style="5" customWidth="1"/>
    <col min="7426" max="7426" width="11.140625" style="5" customWidth="1"/>
    <col min="7427" max="7427" width="15" style="5" customWidth="1"/>
    <col min="7428" max="7430" width="11.140625" style="5" customWidth="1"/>
    <col min="7431" max="7431" width="12.42578125" style="5" customWidth="1"/>
    <col min="7432" max="7432" width="10.5703125" style="5" customWidth="1"/>
    <col min="7433" max="7433" width="11.28515625" style="5" customWidth="1"/>
    <col min="7434" max="7434" width="12.140625" style="5" customWidth="1"/>
    <col min="7435" max="7435" width="12.42578125" style="5" customWidth="1"/>
    <col min="7436" max="7436" width="12.7109375" style="5" customWidth="1"/>
    <col min="7437" max="7437" width="12" style="5" customWidth="1"/>
    <col min="7438" max="7439" width="13" style="5" customWidth="1"/>
    <col min="7440" max="7440" width="12.7109375" style="5" customWidth="1"/>
    <col min="7441" max="7441" width="10.85546875" style="5" customWidth="1"/>
    <col min="7442" max="7442" width="13.140625" style="5" customWidth="1"/>
    <col min="7443" max="7443" width="14.5703125" style="5" customWidth="1"/>
    <col min="7444" max="7444" width="12.85546875" style="5" customWidth="1"/>
    <col min="7445" max="7445" width="11.28515625" style="5" customWidth="1"/>
    <col min="7446" max="7446" width="16.28515625" style="5" customWidth="1"/>
    <col min="7447" max="7447" width="14.85546875" style="5" customWidth="1"/>
    <col min="7448" max="7448" width="14" style="5" customWidth="1"/>
    <col min="7449" max="7449" width="11" style="5" customWidth="1"/>
    <col min="7450" max="7450" width="13.85546875" style="5" customWidth="1"/>
    <col min="7451" max="7451" width="32" style="5" customWidth="1"/>
    <col min="7452" max="7454" width="9.140625" style="5"/>
    <col min="7455" max="7455" width="12.28515625" style="5" customWidth="1"/>
    <col min="7456" max="7457" width="16.7109375" style="5" bestFit="1" customWidth="1"/>
    <col min="7458" max="7672" width="9.140625" style="5"/>
    <col min="7673" max="7673" width="5.140625" style="5" customWidth="1"/>
    <col min="7674" max="7674" width="29.28515625" style="5" customWidth="1"/>
    <col min="7675" max="7678" width="0" style="5" hidden="1" customWidth="1"/>
    <col min="7679" max="7679" width="23.28515625" style="5" customWidth="1"/>
    <col min="7680" max="7680" width="17.42578125" style="5" customWidth="1"/>
    <col min="7681" max="7681" width="12" style="5" customWidth="1"/>
    <col min="7682" max="7682" width="11.140625" style="5" customWidth="1"/>
    <col min="7683" max="7683" width="15" style="5" customWidth="1"/>
    <col min="7684" max="7686" width="11.140625" style="5" customWidth="1"/>
    <col min="7687" max="7687" width="12.42578125" style="5" customWidth="1"/>
    <col min="7688" max="7688" width="10.5703125" style="5" customWidth="1"/>
    <col min="7689" max="7689" width="11.28515625" style="5" customWidth="1"/>
    <col min="7690" max="7690" width="12.140625" style="5" customWidth="1"/>
    <col min="7691" max="7691" width="12.42578125" style="5" customWidth="1"/>
    <col min="7692" max="7692" width="12.7109375" style="5" customWidth="1"/>
    <col min="7693" max="7693" width="12" style="5" customWidth="1"/>
    <col min="7694" max="7695" width="13" style="5" customWidth="1"/>
    <col min="7696" max="7696" width="12.7109375" style="5" customWidth="1"/>
    <col min="7697" max="7697" width="10.85546875" style="5" customWidth="1"/>
    <col min="7698" max="7698" width="13.140625" style="5" customWidth="1"/>
    <col min="7699" max="7699" width="14.5703125" style="5" customWidth="1"/>
    <col min="7700" max="7700" width="12.85546875" style="5" customWidth="1"/>
    <col min="7701" max="7701" width="11.28515625" style="5" customWidth="1"/>
    <col min="7702" max="7702" width="16.28515625" style="5" customWidth="1"/>
    <col min="7703" max="7703" width="14.85546875" style="5" customWidth="1"/>
    <col min="7704" max="7704" width="14" style="5" customWidth="1"/>
    <col min="7705" max="7705" width="11" style="5" customWidth="1"/>
    <col min="7706" max="7706" width="13.85546875" style="5" customWidth="1"/>
    <col min="7707" max="7707" width="32" style="5" customWidth="1"/>
    <col min="7708" max="7710" width="9.140625" style="5"/>
    <col min="7711" max="7711" width="12.28515625" style="5" customWidth="1"/>
    <col min="7712" max="7713" width="16.7109375" style="5" bestFit="1" customWidth="1"/>
    <col min="7714" max="7928" width="9.140625" style="5"/>
    <col min="7929" max="7929" width="5.140625" style="5" customWidth="1"/>
    <col min="7930" max="7930" width="29.28515625" style="5" customWidth="1"/>
    <col min="7931" max="7934" width="0" style="5" hidden="1" customWidth="1"/>
    <col min="7935" max="7935" width="23.28515625" style="5" customWidth="1"/>
    <col min="7936" max="7936" width="17.42578125" style="5" customWidth="1"/>
    <col min="7937" max="7937" width="12" style="5" customWidth="1"/>
    <col min="7938" max="7938" width="11.140625" style="5" customWidth="1"/>
    <col min="7939" max="7939" width="15" style="5" customWidth="1"/>
    <col min="7940" max="7942" width="11.140625" style="5" customWidth="1"/>
    <col min="7943" max="7943" width="12.42578125" style="5" customWidth="1"/>
    <col min="7944" max="7944" width="10.5703125" style="5" customWidth="1"/>
    <col min="7945" max="7945" width="11.28515625" style="5" customWidth="1"/>
    <col min="7946" max="7946" width="12.140625" style="5" customWidth="1"/>
    <col min="7947" max="7947" width="12.42578125" style="5" customWidth="1"/>
    <col min="7948" max="7948" width="12.7109375" style="5" customWidth="1"/>
    <col min="7949" max="7949" width="12" style="5" customWidth="1"/>
    <col min="7950" max="7951" width="13" style="5" customWidth="1"/>
    <col min="7952" max="7952" width="12.7109375" style="5" customWidth="1"/>
    <col min="7953" max="7953" width="10.85546875" style="5" customWidth="1"/>
    <col min="7954" max="7954" width="13.140625" style="5" customWidth="1"/>
    <col min="7955" max="7955" width="14.5703125" style="5" customWidth="1"/>
    <col min="7956" max="7956" width="12.85546875" style="5" customWidth="1"/>
    <col min="7957" max="7957" width="11.28515625" style="5" customWidth="1"/>
    <col min="7958" max="7958" width="16.28515625" style="5" customWidth="1"/>
    <col min="7959" max="7959" width="14.85546875" style="5" customWidth="1"/>
    <col min="7960" max="7960" width="14" style="5" customWidth="1"/>
    <col min="7961" max="7961" width="11" style="5" customWidth="1"/>
    <col min="7962" max="7962" width="13.85546875" style="5" customWidth="1"/>
    <col min="7963" max="7963" width="32" style="5" customWidth="1"/>
    <col min="7964" max="7966" width="9.140625" style="5"/>
    <col min="7967" max="7967" width="12.28515625" style="5" customWidth="1"/>
    <col min="7968" max="7969" width="16.7109375" style="5" bestFit="1" customWidth="1"/>
    <col min="7970" max="8184" width="9.140625" style="5"/>
    <col min="8185" max="8185" width="5.140625" style="5" customWidth="1"/>
    <col min="8186" max="8186" width="29.28515625" style="5" customWidth="1"/>
    <col min="8187" max="8190" width="0" style="5" hidden="1" customWidth="1"/>
    <col min="8191" max="8191" width="23.28515625" style="5" customWidth="1"/>
    <col min="8192" max="8192" width="17.42578125" style="5" customWidth="1"/>
    <col min="8193" max="8193" width="12" style="5" customWidth="1"/>
    <col min="8194" max="8194" width="11.140625" style="5" customWidth="1"/>
    <col min="8195" max="8195" width="15" style="5" customWidth="1"/>
    <col min="8196" max="8198" width="11.140625" style="5" customWidth="1"/>
    <col min="8199" max="8199" width="12.42578125" style="5" customWidth="1"/>
    <col min="8200" max="8200" width="10.5703125" style="5" customWidth="1"/>
    <col min="8201" max="8201" width="11.28515625" style="5" customWidth="1"/>
    <col min="8202" max="8202" width="12.140625" style="5" customWidth="1"/>
    <col min="8203" max="8203" width="12.42578125" style="5" customWidth="1"/>
    <col min="8204" max="8204" width="12.7109375" style="5" customWidth="1"/>
    <col min="8205" max="8205" width="12" style="5" customWidth="1"/>
    <col min="8206" max="8207" width="13" style="5" customWidth="1"/>
    <col min="8208" max="8208" width="12.7109375" style="5" customWidth="1"/>
    <col min="8209" max="8209" width="10.85546875" style="5" customWidth="1"/>
    <col min="8210" max="8210" width="13.140625" style="5" customWidth="1"/>
    <col min="8211" max="8211" width="14.5703125" style="5" customWidth="1"/>
    <col min="8212" max="8212" width="12.85546875" style="5" customWidth="1"/>
    <col min="8213" max="8213" width="11.28515625" style="5" customWidth="1"/>
    <col min="8214" max="8214" width="16.28515625" style="5" customWidth="1"/>
    <col min="8215" max="8215" width="14.85546875" style="5" customWidth="1"/>
    <col min="8216" max="8216" width="14" style="5" customWidth="1"/>
    <col min="8217" max="8217" width="11" style="5" customWidth="1"/>
    <col min="8218" max="8218" width="13.85546875" style="5" customWidth="1"/>
    <col min="8219" max="8219" width="32" style="5" customWidth="1"/>
    <col min="8220" max="8222" width="9.140625" style="5"/>
    <col min="8223" max="8223" width="12.28515625" style="5" customWidth="1"/>
    <col min="8224" max="8225" width="16.7109375" style="5" bestFit="1" customWidth="1"/>
    <col min="8226" max="8440" width="9.140625" style="5"/>
    <col min="8441" max="8441" width="5.140625" style="5" customWidth="1"/>
    <col min="8442" max="8442" width="29.28515625" style="5" customWidth="1"/>
    <col min="8443" max="8446" width="0" style="5" hidden="1" customWidth="1"/>
    <col min="8447" max="8447" width="23.28515625" style="5" customWidth="1"/>
    <col min="8448" max="8448" width="17.42578125" style="5" customWidth="1"/>
    <col min="8449" max="8449" width="12" style="5" customWidth="1"/>
    <col min="8450" max="8450" width="11.140625" style="5" customWidth="1"/>
    <col min="8451" max="8451" width="15" style="5" customWidth="1"/>
    <col min="8452" max="8454" width="11.140625" style="5" customWidth="1"/>
    <col min="8455" max="8455" width="12.42578125" style="5" customWidth="1"/>
    <col min="8456" max="8456" width="10.5703125" style="5" customWidth="1"/>
    <col min="8457" max="8457" width="11.28515625" style="5" customWidth="1"/>
    <col min="8458" max="8458" width="12.140625" style="5" customWidth="1"/>
    <col min="8459" max="8459" width="12.42578125" style="5" customWidth="1"/>
    <col min="8460" max="8460" width="12.7109375" style="5" customWidth="1"/>
    <col min="8461" max="8461" width="12" style="5" customWidth="1"/>
    <col min="8462" max="8463" width="13" style="5" customWidth="1"/>
    <col min="8464" max="8464" width="12.7109375" style="5" customWidth="1"/>
    <col min="8465" max="8465" width="10.85546875" style="5" customWidth="1"/>
    <col min="8466" max="8466" width="13.140625" style="5" customWidth="1"/>
    <col min="8467" max="8467" width="14.5703125" style="5" customWidth="1"/>
    <col min="8468" max="8468" width="12.85546875" style="5" customWidth="1"/>
    <col min="8469" max="8469" width="11.28515625" style="5" customWidth="1"/>
    <col min="8470" max="8470" width="16.28515625" style="5" customWidth="1"/>
    <col min="8471" max="8471" width="14.85546875" style="5" customWidth="1"/>
    <col min="8472" max="8472" width="14" style="5" customWidth="1"/>
    <col min="8473" max="8473" width="11" style="5" customWidth="1"/>
    <col min="8474" max="8474" width="13.85546875" style="5" customWidth="1"/>
    <col min="8475" max="8475" width="32" style="5" customWidth="1"/>
    <col min="8476" max="8478" width="9.140625" style="5"/>
    <col min="8479" max="8479" width="12.28515625" style="5" customWidth="1"/>
    <col min="8480" max="8481" width="16.7109375" style="5" bestFit="1" customWidth="1"/>
    <col min="8482" max="8696" width="9.140625" style="5"/>
    <col min="8697" max="8697" width="5.140625" style="5" customWidth="1"/>
    <col min="8698" max="8698" width="29.28515625" style="5" customWidth="1"/>
    <col min="8699" max="8702" width="0" style="5" hidden="1" customWidth="1"/>
    <col min="8703" max="8703" width="23.28515625" style="5" customWidth="1"/>
    <col min="8704" max="8704" width="17.42578125" style="5" customWidth="1"/>
    <col min="8705" max="8705" width="12" style="5" customWidth="1"/>
    <col min="8706" max="8706" width="11.140625" style="5" customWidth="1"/>
    <col min="8707" max="8707" width="15" style="5" customWidth="1"/>
    <col min="8708" max="8710" width="11.140625" style="5" customWidth="1"/>
    <col min="8711" max="8711" width="12.42578125" style="5" customWidth="1"/>
    <col min="8712" max="8712" width="10.5703125" style="5" customWidth="1"/>
    <col min="8713" max="8713" width="11.28515625" style="5" customWidth="1"/>
    <col min="8714" max="8714" width="12.140625" style="5" customWidth="1"/>
    <col min="8715" max="8715" width="12.42578125" style="5" customWidth="1"/>
    <col min="8716" max="8716" width="12.7109375" style="5" customWidth="1"/>
    <col min="8717" max="8717" width="12" style="5" customWidth="1"/>
    <col min="8718" max="8719" width="13" style="5" customWidth="1"/>
    <col min="8720" max="8720" width="12.7109375" style="5" customWidth="1"/>
    <col min="8721" max="8721" width="10.85546875" style="5" customWidth="1"/>
    <col min="8722" max="8722" width="13.140625" style="5" customWidth="1"/>
    <col min="8723" max="8723" width="14.5703125" style="5" customWidth="1"/>
    <col min="8724" max="8724" width="12.85546875" style="5" customWidth="1"/>
    <col min="8725" max="8725" width="11.28515625" style="5" customWidth="1"/>
    <col min="8726" max="8726" width="16.28515625" style="5" customWidth="1"/>
    <col min="8727" max="8727" width="14.85546875" style="5" customWidth="1"/>
    <col min="8728" max="8728" width="14" style="5" customWidth="1"/>
    <col min="8729" max="8729" width="11" style="5" customWidth="1"/>
    <col min="8730" max="8730" width="13.85546875" style="5" customWidth="1"/>
    <col min="8731" max="8731" width="32" style="5" customWidth="1"/>
    <col min="8732" max="8734" width="9.140625" style="5"/>
    <col min="8735" max="8735" width="12.28515625" style="5" customWidth="1"/>
    <col min="8736" max="8737" width="16.7109375" style="5" bestFit="1" customWidth="1"/>
    <col min="8738" max="8952" width="9.140625" style="5"/>
    <col min="8953" max="8953" width="5.140625" style="5" customWidth="1"/>
    <col min="8954" max="8954" width="29.28515625" style="5" customWidth="1"/>
    <col min="8955" max="8958" width="0" style="5" hidden="1" customWidth="1"/>
    <col min="8959" max="8959" width="23.28515625" style="5" customWidth="1"/>
    <col min="8960" max="8960" width="17.42578125" style="5" customWidth="1"/>
    <col min="8961" max="8961" width="12" style="5" customWidth="1"/>
    <col min="8962" max="8962" width="11.140625" style="5" customWidth="1"/>
    <col min="8963" max="8963" width="15" style="5" customWidth="1"/>
    <col min="8964" max="8966" width="11.140625" style="5" customWidth="1"/>
    <col min="8967" max="8967" width="12.42578125" style="5" customWidth="1"/>
    <col min="8968" max="8968" width="10.5703125" style="5" customWidth="1"/>
    <col min="8969" max="8969" width="11.28515625" style="5" customWidth="1"/>
    <col min="8970" max="8970" width="12.140625" style="5" customWidth="1"/>
    <col min="8971" max="8971" width="12.42578125" style="5" customWidth="1"/>
    <col min="8972" max="8972" width="12.7109375" style="5" customWidth="1"/>
    <col min="8973" max="8973" width="12" style="5" customWidth="1"/>
    <col min="8974" max="8975" width="13" style="5" customWidth="1"/>
    <col min="8976" max="8976" width="12.7109375" style="5" customWidth="1"/>
    <col min="8977" max="8977" width="10.85546875" style="5" customWidth="1"/>
    <col min="8978" max="8978" width="13.140625" style="5" customWidth="1"/>
    <col min="8979" max="8979" width="14.5703125" style="5" customWidth="1"/>
    <col min="8980" max="8980" width="12.85546875" style="5" customWidth="1"/>
    <col min="8981" max="8981" width="11.28515625" style="5" customWidth="1"/>
    <col min="8982" max="8982" width="16.28515625" style="5" customWidth="1"/>
    <col min="8983" max="8983" width="14.85546875" style="5" customWidth="1"/>
    <col min="8984" max="8984" width="14" style="5" customWidth="1"/>
    <col min="8985" max="8985" width="11" style="5" customWidth="1"/>
    <col min="8986" max="8986" width="13.85546875" style="5" customWidth="1"/>
    <col min="8987" max="8987" width="32" style="5" customWidth="1"/>
    <col min="8988" max="8990" width="9.140625" style="5"/>
    <col min="8991" max="8991" width="12.28515625" style="5" customWidth="1"/>
    <col min="8992" max="8993" width="16.7109375" style="5" bestFit="1" customWidth="1"/>
    <col min="8994" max="9208" width="9.140625" style="5"/>
    <col min="9209" max="9209" width="5.140625" style="5" customWidth="1"/>
    <col min="9210" max="9210" width="29.28515625" style="5" customWidth="1"/>
    <col min="9211" max="9214" width="0" style="5" hidden="1" customWidth="1"/>
    <col min="9215" max="9215" width="23.28515625" style="5" customWidth="1"/>
    <col min="9216" max="9216" width="17.42578125" style="5" customWidth="1"/>
    <col min="9217" max="9217" width="12" style="5" customWidth="1"/>
    <col min="9218" max="9218" width="11.140625" style="5" customWidth="1"/>
    <col min="9219" max="9219" width="15" style="5" customWidth="1"/>
    <col min="9220" max="9222" width="11.140625" style="5" customWidth="1"/>
    <col min="9223" max="9223" width="12.42578125" style="5" customWidth="1"/>
    <col min="9224" max="9224" width="10.5703125" style="5" customWidth="1"/>
    <col min="9225" max="9225" width="11.28515625" style="5" customWidth="1"/>
    <col min="9226" max="9226" width="12.140625" style="5" customWidth="1"/>
    <col min="9227" max="9227" width="12.42578125" style="5" customWidth="1"/>
    <col min="9228" max="9228" width="12.7109375" style="5" customWidth="1"/>
    <col min="9229" max="9229" width="12" style="5" customWidth="1"/>
    <col min="9230" max="9231" width="13" style="5" customWidth="1"/>
    <col min="9232" max="9232" width="12.7109375" style="5" customWidth="1"/>
    <col min="9233" max="9233" width="10.85546875" style="5" customWidth="1"/>
    <col min="9234" max="9234" width="13.140625" style="5" customWidth="1"/>
    <col min="9235" max="9235" width="14.5703125" style="5" customWidth="1"/>
    <col min="9236" max="9236" width="12.85546875" style="5" customWidth="1"/>
    <col min="9237" max="9237" width="11.28515625" style="5" customWidth="1"/>
    <col min="9238" max="9238" width="16.28515625" style="5" customWidth="1"/>
    <col min="9239" max="9239" width="14.85546875" style="5" customWidth="1"/>
    <col min="9240" max="9240" width="14" style="5" customWidth="1"/>
    <col min="9241" max="9241" width="11" style="5" customWidth="1"/>
    <col min="9242" max="9242" width="13.85546875" style="5" customWidth="1"/>
    <col min="9243" max="9243" width="32" style="5" customWidth="1"/>
    <col min="9244" max="9246" width="9.140625" style="5"/>
    <col min="9247" max="9247" width="12.28515625" style="5" customWidth="1"/>
    <col min="9248" max="9249" width="16.7109375" style="5" bestFit="1" customWidth="1"/>
    <col min="9250" max="9464" width="9.140625" style="5"/>
    <col min="9465" max="9465" width="5.140625" style="5" customWidth="1"/>
    <col min="9466" max="9466" width="29.28515625" style="5" customWidth="1"/>
    <col min="9467" max="9470" width="0" style="5" hidden="1" customWidth="1"/>
    <col min="9471" max="9471" width="23.28515625" style="5" customWidth="1"/>
    <col min="9472" max="9472" width="17.42578125" style="5" customWidth="1"/>
    <col min="9473" max="9473" width="12" style="5" customWidth="1"/>
    <col min="9474" max="9474" width="11.140625" style="5" customWidth="1"/>
    <col min="9475" max="9475" width="15" style="5" customWidth="1"/>
    <col min="9476" max="9478" width="11.140625" style="5" customWidth="1"/>
    <col min="9479" max="9479" width="12.42578125" style="5" customWidth="1"/>
    <col min="9480" max="9480" width="10.5703125" style="5" customWidth="1"/>
    <col min="9481" max="9481" width="11.28515625" style="5" customWidth="1"/>
    <col min="9482" max="9482" width="12.140625" style="5" customWidth="1"/>
    <col min="9483" max="9483" width="12.42578125" style="5" customWidth="1"/>
    <col min="9484" max="9484" width="12.7109375" style="5" customWidth="1"/>
    <col min="9485" max="9485" width="12" style="5" customWidth="1"/>
    <col min="9486" max="9487" width="13" style="5" customWidth="1"/>
    <col min="9488" max="9488" width="12.7109375" style="5" customWidth="1"/>
    <col min="9489" max="9489" width="10.85546875" style="5" customWidth="1"/>
    <col min="9490" max="9490" width="13.140625" style="5" customWidth="1"/>
    <col min="9491" max="9491" width="14.5703125" style="5" customWidth="1"/>
    <col min="9492" max="9492" width="12.85546875" style="5" customWidth="1"/>
    <col min="9493" max="9493" width="11.28515625" style="5" customWidth="1"/>
    <col min="9494" max="9494" width="16.28515625" style="5" customWidth="1"/>
    <col min="9495" max="9495" width="14.85546875" style="5" customWidth="1"/>
    <col min="9496" max="9496" width="14" style="5" customWidth="1"/>
    <col min="9497" max="9497" width="11" style="5" customWidth="1"/>
    <col min="9498" max="9498" width="13.85546875" style="5" customWidth="1"/>
    <col min="9499" max="9499" width="32" style="5" customWidth="1"/>
    <col min="9500" max="9502" width="9.140625" style="5"/>
    <col min="9503" max="9503" width="12.28515625" style="5" customWidth="1"/>
    <col min="9504" max="9505" width="16.7109375" style="5" bestFit="1" customWidth="1"/>
    <col min="9506" max="9720" width="9.140625" style="5"/>
    <col min="9721" max="9721" width="5.140625" style="5" customWidth="1"/>
    <col min="9722" max="9722" width="29.28515625" style="5" customWidth="1"/>
    <col min="9723" max="9726" width="0" style="5" hidden="1" customWidth="1"/>
    <col min="9727" max="9727" width="23.28515625" style="5" customWidth="1"/>
    <col min="9728" max="9728" width="17.42578125" style="5" customWidth="1"/>
    <col min="9729" max="9729" width="12" style="5" customWidth="1"/>
    <col min="9730" max="9730" width="11.140625" style="5" customWidth="1"/>
    <col min="9731" max="9731" width="15" style="5" customWidth="1"/>
    <col min="9732" max="9734" width="11.140625" style="5" customWidth="1"/>
    <col min="9735" max="9735" width="12.42578125" style="5" customWidth="1"/>
    <col min="9736" max="9736" width="10.5703125" style="5" customWidth="1"/>
    <col min="9737" max="9737" width="11.28515625" style="5" customWidth="1"/>
    <col min="9738" max="9738" width="12.140625" style="5" customWidth="1"/>
    <col min="9739" max="9739" width="12.42578125" style="5" customWidth="1"/>
    <col min="9740" max="9740" width="12.7109375" style="5" customWidth="1"/>
    <col min="9741" max="9741" width="12" style="5" customWidth="1"/>
    <col min="9742" max="9743" width="13" style="5" customWidth="1"/>
    <col min="9744" max="9744" width="12.7109375" style="5" customWidth="1"/>
    <col min="9745" max="9745" width="10.85546875" style="5" customWidth="1"/>
    <col min="9746" max="9746" width="13.140625" style="5" customWidth="1"/>
    <col min="9747" max="9747" width="14.5703125" style="5" customWidth="1"/>
    <col min="9748" max="9748" width="12.85546875" style="5" customWidth="1"/>
    <col min="9749" max="9749" width="11.28515625" style="5" customWidth="1"/>
    <col min="9750" max="9750" width="16.28515625" style="5" customWidth="1"/>
    <col min="9751" max="9751" width="14.85546875" style="5" customWidth="1"/>
    <col min="9752" max="9752" width="14" style="5" customWidth="1"/>
    <col min="9753" max="9753" width="11" style="5" customWidth="1"/>
    <col min="9754" max="9754" width="13.85546875" style="5" customWidth="1"/>
    <col min="9755" max="9755" width="32" style="5" customWidth="1"/>
    <col min="9756" max="9758" width="9.140625" style="5"/>
    <col min="9759" max="9759" width="12.28515625" style="5" customWidth="1"/>
    <col min="9760" max="9761" width="16.7109375" style="5" bestFit="1" customWidth="1"/>
    <col min="9762" max="9976" width="9.140625" style="5"/>
    <col min="9977" max="9977" width="5.140625" style="5" customWidth="1"/>
    <col min="9978" max="9978" width="29.28515625" style="5" customWidth="1"/>
    <col min="9979" max="9982" width="0" style="5" hidden="1" customWidth="1"/>
    <col min="9983" max="9983" width="23.28515625" style="5" customWidth="1"/>
    <col min="9984" max="9984" width="17.42578125" style="5" customWidth="1"/>
    <col min="9985" max="9985" width="12" style="5" customWidth="1"/>
    <col min="9986" max="9986" width="11.140625" style="5" customWidth="1"/>
    <col min="9987" max="9987" width="15" style="5" customWidth="1"/>
    <col min="9988" max="9990" width="11.140625" style="5" customWidth="1"/>
    <col min="9991" max="9991" width="12.42578125" style="5" customWidth="1"/>
    <col min="9992" max="9992" width="10.5703125" style="5" customWidth="1"/>
    <col min="9993" max="9993" width="11.28515625" style="5" customWidth="1"/>
    <col min="9994" max="9994" width="12.140625" style="5" customWidth="1"/>
    <col min="9995" max="9995" width="12.42578125" style="5" customWidth="1"/>
    <col min="9996" max="9996" width="12.7109375" style="5" customWidth="1"/>
    <col min="9997" max="9997" width="12" style="5" customWidth="1"/>
    <col min="9998" max="9999" width="13" style="5" customWidth="1"/>
    <col min="10000" max="10000" width="12.7109375" style="5" customWidth="1"/>
    <col min="10001" max="10001" width="10.85546875" style="5" customWidth="1"/>
    <col min="10002" max="10002" width="13.140625" style="5" customWidth="1"/>
    <col min="10003" max="10003" width="14.5703125" style="5" customWidth="1"/>
    <col min="10004" max="10004" width="12.85546875" style="5" customWidth="1"/>
    <col min="10005" max="10005" width="11.28515625" style="5" customWidth="1"/>
    <col min="10006" max="10006" width="16.28515625" style="5" customWidth="1"/>
    <col min="10007" max="10007" width="14.85546875" style="5" customWidth="1"/>
    <col min="10008" max="10008" width="14" style="5" customWidth="1"/>
    <col min="10009" max="10009" width="11" style="5" customWidth="1"/>
    <col min="10010" max="10010" width="13.85546875" style="5" customWidth="1"/>
    <col min="10011" max="10011" width="32" style="5" customWidth="1"/>
    <col min="10012" max="10014" width="9.140625" style="5"/>
    <col min="10015" max="10015" width="12.28515625" style="5" customWidth="1"/>
    <col min="10016" max="10017" width="16.7109375" style="5" bestFit="1" customWidth="1"/>
    <col min="10018" max="10232" width="9.140625" style="5"/>
    <col min="10233" max="10233" width="5.140625" style="5" customWidth="1"/>
    <col min="10234" max="10234" width="29.28515625" style="5" customWidth="1"/>
    <col min="10235" max="10238" width="0" style="5" hidden="1" customWidth="1"/>
    <col min="10239" max="10239" width="23.28515625" style="5" customWidth="1"/>
    <col min="10240" max="10240" width="17.42578125" style="5" customWidth="1"/>
    <col min="10241" max="10241" width="12" style="5" customWidth="1"/>
    <col min="10242" max="10242" width="11.140625" style="5" customWidth="1"/>
    <col min="10243" max="10243" width="15" style="5" customWidth="1"/>
    <col min="10244" max="10246" width="11.140625" style="5" customWidth="1"/>
    <col min="10247" max="10247" width="12.42578125" style="5" customWidth="1"/>
    <col min="10248" max="10248" width="10.5703125" style="5" customWidth="1"/>
    <col min="10249" max="10249" width="11.28515625" style="5" customWidth="1"/>
    <col min="10250" max="10250" width="12.140625" style="5" customWidth="1"/>
    <col min="10251" max="10251" width="12.42578125" style="5" customWidth="1"/>
    <col min="10252" max="10252" width="12.7109375" style="5" customWidth="1"/>
    <col min="10253" max="10253" width="12" style="5" customWidth="1"/>
    <col min="10254" max="10255" width="13" style="5" customWidth="1"/>
    <col min="10256" max="10256" width="12.7109375" style="5" customWidth="1"/>
    <col min="10257" max="10257" width="10.85546875" style="5" customWidth="1"/>
    <col min="10258" max="10258" width="13.140625" style="5" customWidth="1"/>
    <col min="10259" max="10259" width="14.5703125" style="5" customWidth="1"/>
    <col min="10260" max="10260" width="12.85546875" style="5" customWidth="1"/>
    <col min="10261" max="10261" width="11.28515625" style="5" customWidth="1"/>
    <col min="10262" max="10262" width="16.28515625" style="5" customWidth="1"/>
    <col min="10263" max="10263" width="14.85546875" style="5" customWidth="1"/>
    <col min="10264" max="10264" width="14" style="5" customWidth="1"/>
    <col min="10265" max="10265" width="11" style="5" customWidth="1"/>
    <col min="10266" max="10266" width="13.85546875" style="5" customWidth="1"/>
    <col min="10267" max="10267" width="32" style="5" customWidth="1"/>
    <col min="10268" max="10270" width="9.140625" style="5"/>
    <col min="10271" max="10271" width="12.28515625" style="5" customWidth="1"/>
    <col min="10272" max="10273" width="16.7109375" style="5" bestFit="1" customWidth="1"/>
    <col min="10274" max="10488" width="9.140625" style="5"/>
    <col min="10489" max="10489" width="5.140625" style="5" customWidth="1"/>
    <col min="10490" max="10490" width="29.28515625" style="5" customWidth="1"/>
    <col min="10491" max="10494" width="0" style="5" hidden="1" customWidth="1"/>
    <col min="10495" max="10495" width="23.28515625" style="5" customWidth="1"/>
    <col min="10496" max="10496" width="17.42578125" style="5" customWidth="1"/>
    <col min="10497" max="10497" width="12" style="5" customWidth="1"/>
    <col min="10498" max="10498" width="11.140625" style="5" customWidth="1"/>
    <col min="10499" max="10499" width="15" style="5" customWidth="1"/>
    <col min="10500" max="10502" width="11.140625" style="5" customWidth="1"/>
    <col min="10503" max="10503" width="12.42578125" style="5" customWidth="1"/>
    <col min="10504" max="10504" width="10.5703125" style="5" customWidth="1"/>
    <col min="10505" max="10505" width="11.28515625" style="5" customWidth="1"/>
    <col min="10506" max="10506" width="12.140625" style="5" customWidth="1"/>
    <col min="10507" max="10507" width="12.42578125" style="5" customWidth="1"/>
    <col min="10508" max="10508" width="12.7109375" style="5" customWidth="1"/>
    <col min="10509" max="10509" width="12" style="5" customWidth="1"/>
    <col min="10510" max="10511" width="13" style="5" customWidth="1"/>
    <col min="10512" max="10512" width="12.7109375" style="5" customWidth="1"/>
    <col min="10513" max="10513" width="10.85546875" style="5" customWidth="1"/>
    <col min="10514" max="10514" width="13.140625" style="5" customWidth="1"/>
    <col min="10515" max="10515" width="14.5703125" style="5" customWidth="1"/>
    <col min="10516" max="10516" width="12.85546875" style="5" customWidth="1"/>
    <col min="10517" max="10517" width="11.28515625" style="5" customWidth="1"/>
    <col min="10518" max="10518" width="16.28515625" style="5" customWidth="1"/>
    <col min="10519" max="10519" width="14.85546875" style="5" customWidth="1"/>
    <col min="10520" max="10520" width="14" style="5" customWidth="1"/>
    <col min="10521" max="10521" width="11" style="5" customWidth="1"/>
    <col min="10522" max="10522" width="13.85546875" style="5" customWidth="1"/>
    <col min="10523" max="10523" width="32" style="5" customWidth="1"/>
    <col min="10524" max="10526" width="9.140625" style="5"/>
    <col min="10527" max="10527" width="12.28515625" style="5" customWidth="1"/>
    <col min="10528" max="10529" width="16.7109375" style="5" bestFit="1" customWidth="1"/>
    <col min="10530" max="10744" width="9.140625" style="5"/>
    <col min="10745" max="10745" width="5.140625" style="5" customWidth="1"/>
    <col min="10746" max="10746" width="29.28515625" style="5" customWidth="1"/>
    <col min="10747" max="10750" width="0" style="5" hidden="1" customWidth="1"/>
    <col min="10751" max="10751" width="23.28515625" style="5" customWidth="1"/>
    <col min="10752" max="10752" width="17.42578125" style="5" customWidth="1"/>
    <col min="10753" max="10753" width="12" style="5" customWidth="1"/>
    <col min="10754" max="10754" width="11.140625" style="5" customWidth="1"/>
    <col min="10755" max="10755" width="15" style="5" customWidth="1"/>
    <col min="10756" max="10758" width="11.140625" style="5" customWidth="1"/>
    <col min="10759" max="10759" width="12.42578125" style="5" customWidth="1"/>
    <col min="10760" max="10760" width="10.5703125" style="5" customWidth="1"/>
    <col min="10761" max="10761" width="11.28515625" style="5" customWidth="1"/>
    <col min="10762" max="10762" width="12.140625" style="5" customWidth="1"/>
    <col min="10763" max="10763" width="12.42578125" style="5" customWidth="1"/>
    <col min="10764" max="10764" width="12.7109375" style="5" customWidth="1"/>
    <col min="10765" max="10765" width="12" style="5" customWidth="1"/>
    <col min="10766" max="10767" width="13" style="5" customWidth="1"/>
    <col min="10768" max="10768" width="12.7109375" style="5" customWidth="1"/>
    <col min="10769" max="10769" width="10.85546875" style="5" customWidth="1"/>
    <col min="10770" max="10770" width="13.140625" style="5" customWidth="1"/>
    <col min="10771" max="10771" width="14.5703125" style="5" customWidth="1"/>
    <col min="10772" max="10772" width="12.85546875" style="5" customWidth="1"/>
    <col min="10773" max="10773" width="11.28515625" style="5" customWidth="1"/>
    <col min="10774" max="10774" width="16.28515625" style="5" customWidth="1"/>
    <col min="10775" max="10775" width="14.85546875" style="5" customWidth="1"/>
    <col min="10776" max="10776" width="14" style="5" customWidth="1"/>
    <col min="10777" max="10777" width="11" style="5" customWidth="1"/>
    <col min="10778" max="10778" width="13.85546875" style="5" customWidth="1"/>
    <col min="10779" max="10779" width="32" style="5" customWidth="1"/>
    <col min="10780" max="10782" width="9.140625" style="5"/>
    <col min="10783" max="10783" width="12.28515625" style="5" customWidth="1"/>
    <col min="10784" max="10785" width="16.7109375" style="5" bestFit="1" customWidth="1"/>
    <col min="10786" max="11000" width="9.140625" style="5"/>
    <col min="11001" max="11001" width="5.140625" style="5" customWidth="1"/>
    <col min="11002" max="11002" width="29.28515625" style="5" customWidth="1"/>
    <col min="11003" max="11006" width="0" style="5" hidden="1" customWidth="1"/>
    <col min="11007" max="11007" width="23.28515625" style="5" customWidth="1"/>
    <col min="11008" max="11008" width="17.42578125" style="5" customWidth="1"/>
    <col min="11009" max="11009" width="12" style="5" customWidth="1"/>
    <col min="11010" max="11010" width="11.140625" style="5" customWidth="1"/>
    <col min="11011" max="11011" width="15" style="5" customWidth="1"/>
    <col min="11012" max="11014" width="11.140625" style="5" customWidth="1"/>
    <col min="11015" max="11015" width="12.42578125" style="5" customWidth="1"/>
    <col min="11016" max="11016" width="10.5703125" style="5" customWidth="1"/>
    <col min="11017" max="11017" width="11.28515625" style="5" customWidth="1"/>
    <col min="11018" max="11018" width="12.140625" style="5" customWidth="1"/>
    <col min="11019" max="11019" width="12.42578125" style="5" customWidth="1"/>
    <col min="11020" max="11020" width="12.7109375" style="5" customWidth="1"/>
    <col min="11021" max="11021" width="12" style="5" customWidth="1"/>
    <col min="11022" max="11023" width="13" style="5" customWidth="1"/>
    <col min="11024" max="11024" width="12.7109375" style="5" customWidth="1"/>
    <col min="11025" max="11025" width="10.85546875" style="5" customWidth="1"/>
    <col min="11026" max="11026" width="13.140625" style="5" customWidth="1"/>
    <col min="11027" max="11027" width="14.5703125" style="5" customWidth="1"/>
    <col min="11028" max="11028" width="12.85546875" style="5" customWidth="1"/>
    <col min="11029" max="11029" width="11.28515625" style="5" customWidth="1"/>
    <col min="11030" max="11030" width="16.28515625" style="5" customWidth="1"/>
    <col min="11031" max="11031" width="14.85546875" style="5" customWidth="1"/>
    <col min="11032" max="11032" width="14" style="5" customWidth="1"/>
    <col min="11033" max="11033" width="11" style="5" customWidth="1"/>
    <col min="11034" max="11034" width="13.85546875" style="5" customWidth="1"/>
    <col min="11035" max="11035" width="32" style="5" customWidth="1"/>
    <col min="11036" max="11038" width="9.140625" style="5"/>
    <col min="11039" max="11039" width="12.28515625" style="5" customWidth="1"/>
    <col min="11040" max="11041" width="16.7109375" style="5" bestFit="1" customWidth="1"/>
    <col min="11042" max="11256" width="9.140625" style="5"/>
    <col min="11257" max="11257" width="5.140625" style="5" customWidth="1"/>
    <col min="11258" max="11258" width="29.28515625" style="5" customWidth="1"/>
    <col min="11259" max="11262" width="0" style="5" hidden="1" customWidth="1"/>
    <col min="11263" max="11263" width="23.28515625" style="5" customWidth="1"/>
    <col min="11264" max="11264" width="17.42578125" style="5" customWidth="1"/>
    <col min="11265" max="11265" width="12" style="5" customWidth="1"/>
    <col min="11266" max="11266" width="11.140625" style="5" customWidth="1"/>
    <col min="11267" max="11267" width="15" style="5" customWidth="1"/>
    <col min="11268" max="11270" width="11.140625" style="5" customWidth="1"/>
    <col min="11271" max="11271" width="12.42578125" style="5" customWidth="1"/>
    <col min="11272" max="11272" width="10.5703125" style="5" customWidth="1"/>
    <col min="11273" max="11273" width="11.28515625" style="5" customWidth="1"/>
    <col min="11274" max="11274" width="12.140625" style="5" customWidth="1"/>
    <col min="11275" max="11275" width="12.42578125" style="5" customWidth="1"/>
    <col min="11276" max="11276" width="12.7109375" style="5" customWidth="1"/>
    <col min="11277" max="11277" width="12" style="5" customWidth="1"/>
    <col min="11278" max="11279" width="13" style="5" customWidth="1"/>
    <col min="11280" max="11280" width="12.7109375" style="5" customWidth="1"/>
    <col min="11281" max="11281" width="10.85546875" style="5" customWidth="1"/>
    <col min="11282" max="11282" width="13.140625" style="5" customWidth="1"/>
    <col min="11283" max="11283" width="14.5703125" style="5" customWidth="1"/>
    <col min="11284" max="11284" width="12.85546875" style="5" customWidth="1"/>
    <col min="11285" max="11285" width="11.28515625" style="5" customWidth="1"/>
    <col min="11286" max="11286" width="16.28515625" style="5" customWidth="1"/>
    <col min="11287" max="11287" width="14.85546875" style="5" customWidth="1"/>
    <col min="11288" max="11288" width="14" style="5" customWidth="1"/>
    <col min="11289" max="11289" width="11" style="5" customWidth="1"/>
    <col min="11290" max="11290" width="13.85546875" style="5" customWidth="1"/>
    <col min="11291" max="11291" width="32" style="5" customWidth="1"/>
    <col min="11292" max="11294" width="9.140625" style="5"/>
    <col min="11295" max="11295" width="12.28515625" style="5" customWidth="1"/>
    <col min="11296" max="11297" width="16.7109375" style="5" bestFit="1" customWidth="1"/>
    <col min="11298" max="11512" width="9.140625" style="5"/>
    <col min="11513" max="11513" width="5.140625" style="5" customWidth="1"/>
    <col min="11514" max="11514" width="29.28515625" style="5" customWidth="1"/>
    <col min="11515" max="11518" width="0" style="5" hidden="1" customWidth="1"/>
    <col min="11519" max="11519" width="23.28515625" style="5" customWidth="1"/>
    <col min="11520" max="11520" width="17.42578125" style="5" customWidth="1"/>
    <col min="11521" max="11521" width="12" style="5" customWidth="1"/>
    <col min="11522" max="11522" width="11.140625" style="5" customWidth="1"/>
    <col min="11523" max="11523" width="15" style="5" customWidth="1"/>
    <col min="11524" max="11526" width="11.140625" style="5" customWidth="1"/>
    <col min="11527" max="11527" width="12.42578125" style="5" customWidth="1"/>
    <col min="11528" max="11528" width="10.5703125" style="5" customWidth="1"/>
    <col min="11529" max="11529" width="11.28515625" style="5" customWidth="1"/>
    <col min="11530" max="11530" width="12.140625" style="5" customWidth="1"/>
    <col min="11531" max="11531" width="12.42578125" style="5" customWidth="1"/>
    <col min="11532" max="11532" width="12.7109375" style="5" customWidth="1"/>
    <col min="11533" max="11533" width="12" style="5" customWidth="1"/>
    <col min="11534" max="11535" width="13" style="5" customWidth="1"/>
    <col min="11536" max="11536" width="12.7109375" style="5" customWidth="1"/>
    <col min="11537" max="11537" width="10.85546875" style="5" customWidth="1"/>
    <col min="11538" max="11538" width="13.140625" style="5" customWidth="1"/>
    <col min="11539" max="11539" width="14.5703125" style="5" customWidth="1"/>
    <col min="11540" max="11540" width="12.85546875" style="5" customWidth="1"/>
    <col min="11541" max="11541" width="11.28515625" style="5" customWidth="1"/>
    <col min="11542" max="11542" width="16.28515625" style="5" customWidth="1"/>
    <col min="11543" max="11543" width="14.85546875" style="5" customWidth="1"/>
    <col min="11544" max="11544" width="14" style="5" customWidth="1"/>
    <col min="11545" max="11545" width="11" style="5" customWidth="1"/>
    <col min="11546" max="11546" width="13.85546875" style="5" customWidth="1"/>
    <col min="11547" max="11547" width="32" style="5" customWidth="1"/>
    <col min="11548" max="11550" width="9.140625" style="5"/>
    <col min="11551" max="11551" width="12.28515625" style="5" customWidth="1"/>
    <col min="11552" max="11553" width="16.7109375" style="5" bestFit="1" customWidth="1"/>
    <col min="11554" max="11768" width="9.140625" style="5"/>
    <col min="11769" max="11769" width="5.140625" style="5" customWidth="1"/>
    <col min="11770" max="11770" width="29.28515625" style="5" customWidth="1"/>
    <col min="11771" max="11774" width="0" style="5" hidden="1" customWidth="1"/>
    <col min="11775" max="11775" width="23.28515625" style="5" customWidth="1"/>
    <col min="11776" max="11776" width="17.42578125" style="5" customWidth="1"/>
    <col min="11777" max="11777" width="12" style="5" customWidth="1"/>
    <col min="11778" max="11778" width="11.140625" style="5" customWidth="1"/>
    <col min="11779" max="11779" width="15" style="5" customWidth="1"/>
    <col min="11780" max="11782" width="11.140625" style="5" customWidth="1"/>
    <col min="11783" max="11783" width="12.42578125" style="5" customWidth="1"/>
    <col min="11784" max="11784" width="10.5703125" style="5" customWidth="1"/>
    <col min="11785" max="11785" width="11.28515625" style="5" customWidth="1"/>
    <col min="11786" max="11786" width="12.140625" style="5" customWidth="1"/>
    <col min="11787" max="11787" width="12.42578125" style="5" customWidth="1"/>
    <col min="11788" max="11788" width="12.7109375" style="5" customWidth="1"/>
    <col min="11789" max="11789" width="12" style="5" customWidth="1"/>
    <col min="11790" max="11791" width="13" style="5" customWidth="1"/>
    <col min="11792" max="11792" width="12.7109375" style="5" customWidth="1"/>
    <col min="11793" max="11793" width="10.85546875" style="5" customWidth="1"/>
    <col min="11794" max="11794" width="13.140625" style="5" customWidth="1"/>
    <col min="11795" max="11795" width="14.5703125" style="5" customWidth="1"/>
    <col min="11796" max="11796" width="12.85546875" style="5" customWidth="1"/>
    <col min="11797" max="11797" width="11.28515625" style="5" customWidth="1"/>
    <col min="11798" max="11798" width="16.28515625" style="5" customWidth="1"/>
    <col min="11799" max="11799" width="14.85546875" style="5" customWidth="1"/>
    <col min="11800" max="11800" width="14" style="5" customWidth="1"/>
    <col min="11801" max="11801" width="11" style="5" customWidth="1"/>
    <col min="11802" max="11802" width="13.85546875" style="5" customWidth="1"/>
    <col min="11803" max="11803" width="32" style="5" customWidth="1"/>
    <col min="11804" max="11806" width="9.140625" style="5"/>
    <col min="11807" max="11807" width="12.28515625" style="5" customWidth="1"/>
    <col min="11808" max="11809" width="16.7109375" style="5" bestFit="1" customWidth="1"/>
    <col min="11810" max="12024" width="9.140625" style="5"/>
    <col min="12025" max="12025" width="5.140625" style="5" customWidth="1"/>
    <col min="12026" max="12026" width="29.28515625" style="5" customWidth="1"/>
    <col min="12027" max="12030" width="0" style="5" hidden="1" customWidth="1"/>
    <col min="12031" max="12031" width="23.28515625" style="5" customWidth="1"/>
    <col min="12032" max="12032" width="17.42578125" style="5" customWidth="1"/>
    <col min="12033" max="12033" width="12" style="5" customWidth="1"/>
    <col min="12034" max="12034" width="11.140625" style="5" customWidth="1"/>
    <col min="12035" max="12035" width="15" style="5" customWidth="1"/>
    <col min="12036" max="12038" width="11.140625" style="5" customWidth="1"/>
    <col min="12039" max="12039" width="12.42578125" style="5" customWidth="1"/>
    <col min="12040" max="12040" width="10.5703125" style="5" customWidth="1"/>
    <col min="12041" max="12041" width="11.28515625" style="5" customWidth="1"/>
    <col min="12042" max="12042" width="12.140625" style="5" customWidth="1"/>
    <col min="12043" max="12043" width="12.42578125" style="5" customWidth="1"/>
    <col min="12044" max="12044" width="12.7109375" style="5" customWidth="1"/>
    <col min="12045" max="12045" width="12" style="5" customWidth="1"/>
    <col min="12046" max="12047" width="13" style="5" customWidth="1"/>
    <col min="12048" max="12048" width="12.7109375" style="5" customWidth="1"/>
    <col min="12049" max="12049" width="10.85546875" style="5" customWidth="1"/>
    <col min="12050" max="12050" width="13.140625" style="5" customWidth="1"/>
    <col min="12051" max="12051" width="14.5703125" style="5" customWidth="1"/>
    <col min="12052" max="12052" width="12.85546875" style="5" customWidth="1"/>
    <col min="12053" max="12053" width="11.28515625" style="5" customWidth="1"/>
    <col min="12054" max="12054" width="16.28515625" style="5" customWidth="1"/>
    <col min="12055" max="12055" width="14.85546875" style="5" customWidth="1"/>
    <col min="12056" max="12056" width="14" style="5" customWidth="1"/>
    <col min="12057" max="12057" width="11" style="5" customWidth="1"/>
    <col min="12058" max="12058" width="13.85546875" style="5" customWidth="1"/>
    <col min="12059" max="12059" width="32" style="5" customWidth="1"/>
    <col min="12060" max="12062" width="9.140625" style="5"/>
    <col min="12063" max="12063" width="12.28515625" style="5" customWidth="1"/>
    <col min="12064" max="12065" width="16.7109375" style="5" bestFit="1" customWidth="1"/>
    <col min="12066" max="12280" width="9.140625" style="5"/>
    <col min="12281" max="12281" width="5.140625" style="5" customWidth="1"/>
    <col min="12282" max="12282" width="29.28515625" style="5" customWidth="1"/>
    <col min="12283" max="12286" width="0" style="5" hidden="1" customWidth="1"/>
    <col min="12287" max="12287" width="23.28515625" style="5" customWidth="1"/>
    <col min="12288" max="12288" width="17.42578125" style="5" customWidth="1"/>
    <col min="12289" max="12289" width="12" style="5" customWidth="1"/>
    <col min="12290" max="12290" width="11.140625" style="5" customWidth="1"/>
    <col min="12291" max="12291" width="15" style="5" customWidth="1"/>
    <col min="12292" max="12294" width="11.140625" style="5" customWidth="1"/>
    <col min="12295" max="12295" width="12.42578125" style="5" customWidth="1"/>
    <col min="12296" max="12296" width="10.5703125" style="5" customWidth="1"/>
    <col min="12297" max="12297" width="11.28515625" style="5" customWidth="1"/>
    <col min="12298" max="12298" width="12.140625" style="5" customWidth="1"/>
    <col min="12299" max="12299" width="12.42578125" style="5" customWidth="1"/>
    <col min="12300" max="12300" width="12.7109375" style="5" customWidth="1"/>
    <col min="12301" max="12301" width="12" style="5" customWidth="1"/>
    <col min="12302" max="12303" width="13" style="5" customWidth="1"/>
    <col min="12304" max="12304" width="12.7109375" style="5" customWidth="1"/>
    <col min="12305" max="12305" width="10.85546875" style="5" customWidth="1"/>
    <col min="12306" max="12306" width="13.140625" style="5" customWidth="1"/>
    <col min="12307" max="12307" width="14.5703125" style="5" customWidth="1"/>
    <col min="12308" max="12308" width="12.85546875" style="5" customWidth="1"/>
    <col min="12309" max="12309" width="11.28515625" style="5" customWidth="1"/>
    <col min="12310" max="12310" width="16.28515625" style="5" customWidth="1"/>
    <col min="12311" max="12311" width="14.85546875" style="5" customWidth="1"/>
    <col min="12312" max="12312" width="14" style="5" customWidth="1"/>
    <col min="12313" max="12313" width="11" style="5" customWidth="1"/>
    <col min="12314" max="12314" width="13.85546875" style="5" customWidth="1"/>
    <col min="12315" max="12315" width="32" style="5" customWidth="1"/>
    <col min="12316" max="12318" width="9.140625" style="5"/>
    <col min="12319" max="12319" width="12.28515625" style="5" customWidth="1"/>
    <col min="12320" max="12321" width="16.7109375" style="5" bestFit="1" customWidth="1"/>
    <col min="12322" max="12536" width="9.140625" style="5"/>
    <col min="12537" max="12537" width="5.140625" style="5" customWidth="1"/>
    <col min="12538" max="12538" width="29.28515625" style="5" customWidth="1"/>
    <col min="12539" max="12542" width="0" style="5" hidden="1" customWidth="1"/>
    <col min="12543" max="12543" width="23.28515625" style="5" customWidth="1"/>
    <col min="12544" max="12544" width="17.42578125" style="5" customWidth="1"/>
    <col min="12545" max="12545" width="12" style="5" customWidth="1"/>
    <col min="12546" max="12546" width="11.140625" style="5" customWidth="1"/>
    <col min="12547" max="12547" width="15" style="5" customWidth="1"/>
    <col min="12548" max="12550" width="11.140625" style="5" customWidth="1"/>
    <col min="12551" max="12551" width="12.42578125" style="5" customWidth="1"/>
    <col min="12552" max="12552" width="10.5703125" style="5" customWidth="1"/>
    <col min="12553" max="12553" width="11.28515625" style="5" customWidth="1"/>
    <col min="12554" max="12554" width="12.140625" style="5" customWidth="1"/>
    <col min="12555" max="12555" width="12.42578125" style="5" customWidth="1"/>
    <col min="12556" max="12556" width="12.7109375" style="5" customWidth="1"/>
    <col min="12557" max="12557" width="12" style="5" customWidth="1"/>
    <col min="12558" max="12559" width="13" style="5" customWidth="1"/>
    <col min="12560" max="12560" width="12.7109375" style="5" customWidth="1"/>
    <col min="12561" max="12561" width="10.85546875" style="5" customWidth="1"/>
    <col min="12562" max="12562" width="13.140625" style="5" customWidth="1"/>
    <col min="12563" max="12563" width="14.5703125" style="5" customWidth="1"/>
    <col min="12564" max="12564" width="12.85546875" style="5" customWidth="1"/>
    <col min="12565" max="12565" width="11.28515625" style="5" customWidth="1"/>
    <col min="12566" max="12566" width="16.28515625" style="5" customWidth="1"/>
    <col min="12567" max="12567" width="14.85546875" style="5" customWidth="1"/>
    <col min="12568" max="12568" width="14" style="5" customWidth="1"/>
    <col min="12569" max="12569" width="11" style="5" customWidth="1"/>
    <col min="12570" max="12570" width="13.85546875" style="5" customWidth="1"/>
    <col min="12571" max="12571" width="32" style="5" customWidth="1"/>
    <col min="12572" max="12574" width="9.140625" style="5"/>
    <col min="12575" max="12575" width="12.28515625" style="5" customWidth="1"/>
    <col min="12576" max="12577" width="16.7109375" style="5" bestFit="1" customWidth="1"/>
    <col min="12578" max="12792" width="9.140625" style="5"/>
    <col min="12793" max="12793" width="5.140625" style="5" customWidth="1"/>
    <col min="12794" max="12794" width="29.28515625" style="5" customWidth="1"/>
    <col min="12795" max="12798" width="0" style="5" hidden="1" customWidth="1"/>
    <col min="12799" max="12799" width="23.28515625" style="5" customWidth="1"/>
    <col min="12800" max="12800" width="17.42578125" style="5" customWidth="1"/>
    <col min="12801" max="12801" width="12" style="5" customWidth="1"/>
    <col min="12802" max="12802" width="11.140625" style="5" customWidth="1"/>
    <col min="12803" max="12803" width="15" style="5" customWidth="1"/>
    <col min="12804" max="12806" width="11.140625" style="5" customWidth="1"/>
    <col min="12807" max="12807" width="12.42578125" style="5" customWidth="1"/>
    <col min="12808" max="12808" width="10.5703125" style="5" customWidth="1"/>
    <col min="12809" max="12809" width="11.28515625" style="5" customWidth="1"/>
    <col min="12810" max="12810" width="12.140625" style="5" customWidth="1"/>
    <col min="12811" max="12811" width="12.42578125" style="5" customWidth="1"/>
    <col min="12812" max="12812" width="12.7109375" style="5" customWidth="1"/>
    <col min="12813" max="12813" width="12" style="5" customWidth="1"/>
    <col min="12814" max="12815" width="13" style="5" customWidth="1"/>
    <col min="12816" max="12816" width="12.7109375" style="5" customWidth="1"/>
    <col min="12817" max="12817" width="10.85546875" style="5" customWidth="1"/>
    <col min="12818" max="12818" width="13.140625" style="5" customWidth="1"/>
    <col min="12819" max="12819" width="14.5703125" style="5" customWidth="1"/>
    <col min="12820" max="12820" width="12.85546875" style="5" customWidth="1"/>
    <col min="12821" max="12821" width="11.28515625" style="5" customWidth="1"/>
    <col min="12822" max="12822" width="16.28515625" style="5" customWidth="1"/>
    <col min="12823" max="12823" width="14.85546875" style="5" customWidth="1"/>
    <col min="12824" max="12824" width="14" style="5" customWidth="1"/>
    <col min="12825" max="12825" width="11" style="5" customWidth="1"/>
    <col min="12826" max="12826" width="13.85546875" style="5" customWidth="1"/>
    <col min="12827" max="12827" width="32" style="5" customWidth="1"/>
    <col min="12828" max="12830" width="9.140625" style="5"/>
    <col min="12831" max="12831" width="12.28515625" style="5" customWidth="1"/>
    <col min="12832" max="12833" width="16.7109375" style="5" bestFit="1" customWidth="1"/>
    <col min="12834" max="13048" width="9.140625" style="5"/>
    <col min="13049" max="13049" width="5.140625" style="5" customWidth="1"/>
    <col min="13050" max="13050" width="29.28515625" style="5" customWidth="1"/>
    <col min="13051" max="13054" width="0" style="5" hidden="1" customWidth="1"/>
    <col min="13055" max="13055" width="23.28515625" style="5" customWidth="1"/>
    <col min="13056" max="13056" width="17.42578125" style="5" customWidth="1"/>
    <col min="13057" max="13057" width="12" style="5" customWidth="1"/>
    <col min="13058" max="13058" width="11.140625" style="5" customWidth="1"/>
    <col min="13059" max="13059" width="15" style="5" customWidth="1"/>
    <col min="13060" max="13062" width="11.140625" style="5" customWidth="1"/>
    <col min="13063" max="13063" width="12.42578125" style="5" customWidth="1"/>
    <col min="13064" max="13064" width="10.5703125" style="5" customWidth="1"/>
    <col min="13065" max="13065" width="11.28515625" style="5" customWidth="1"/>
    <col min="13066" max="13066" width="12.140625" style="5" customWidth="1"/>
    <col min="13067" max="13067" width="12.42578125" style="5" customWidth="1"/>
    <col min="13068" max="13068" width="12.7109375" style="5" customWidth="1"/>
    <col min="13069" max="13069" width="12" style="5" customWidth="1"/>
    <col min="13070" max="13071" width="13" style="5" customWidth="1"/>
    <col min="13072" max="13072" width="12.7109375" style="5" customWidth="1"/>
    <col min="13073" max="13073" width="10.85546875" style="5" customWidth="1"/>
    <col min="13074" max="13074" width="13.140625" style="5" customWidth="1"/>
    <col min="13075" max="13075" width="14.5703125" style="5" customWidth="1"/>
    <col min="13076" max="13076" width="12.85546875" style="5" customWidth="1"/>
    <col min="13077" max="13077" width="11.28515625" style="5" customWidth="1"/>
    <col min="13078" max="13078" width="16.28515625" style="5" customWidth="1"/>
    <col min="13079" max="13079" width="14.85546875" style="5" customWidth="1"/>
    <col min="13080" max="13080" width="14" style="5" customWidth="1"/>
    <col min="13081" max="13081" width="11" style="5" customWidth="1"/>
    <col min="13082" max="13082" width="13.85546875" style="5" customWidth="1"/>
    <col min="13083" max="13083" width="32" style="5" customWidth="1"/>
    <col min="13084" max="13086" width="9.140625" style="5"/>
    <col min="13087" max="13087" width="12.28515625" style="5" customWidth="1"/>
    <col min="13088" max="13089" width="16.7109375" style="5" bestFit="1" customWidth="1"/>
    <col min="13090" max="13304" width="9.140625" style="5"/>
    <col min="13305" max="13305" width="5.140625" style="5" customWidth="1"/>
    <col min="13306" max="13306" width="29.28515625" style="5" customWidth="1"/>
    <col min="13307" max="13310" width="0" style="5" hidden="1" customWidth="1"/>
    <col min="13311" max="13311" width="23.28515625" style="5" customWidth="1"/>
    <col min="13312" max="13312" width="17.42578125" style="5" customWidth="1"/>
    <col min="13313" max="13313" width="12" style="5" customWidth="1"/>
    <col min="13314" max="13314" width="11.140625" style="5" customWidth="1"/>
    <col min="13315" max="13315" width="15" style="5" customWidth="1"/>
    <col min="13316" max="13318" width="11.140625" style="5" customWidth="1"/>
    <col min="13319" max="13319" width="12.42578125" style="5" customWidth="1"/>
    <col min="13320" max="13320" width="10.5703125" style="5" customWidth="1"/>
    <col min="13321" max="13321" width="11.28515625" style="5" customWidth="1"/>
    <col min="13322" max="13322" width="12.140625" style="5" customWidth="1"/>
    <col min="13323" max="13323" width="12.42578125" style="5" customWidth="1"/>
    <col min="13324" max="13324" width="12.7109375" style="5" customWidth="1"/>
    <col min="13325" max="13325" width="12" style="5" customWidth="1"/>
    <col min="13326" max="13327" width="13" style="5" customWidth="1"/>
    <col min="13328" max="13328" width="12.7109375" style="5" customWidth="1"/>
    <col min="13329" max="13329" width="10.85546875" style="5" customWidth="1"/>
    <col min="13330" max="13330" width="13.140625" style="5" customWidth="1"/>
    <col min="13331" max="13331" width="14.5703125" style="5" customWidth="1"/>
    <col min="13332" max="13332" width="12.85546875" style="5" customWidth="1"/>
    <col min="13333" max="13333" width="11.28515625" style="5" customWidth="1"/>
    <col min="13334" max="13334" width="16.28515625" style="5" customWidth="1"/>
    <col min="13335" max="13335" width="14.85546875" style="5" customWidth="1"/>
    <col min="13336" max="13336" width="14" style="5" customWidth="1"/>
    <col min="13337" max="13337" width="11" style="5" customWidth="1"/>
    <col min="13338" max="13338" width="13.85546875" style="5" customWidth="1"/>
    <col min="13339" max="13339" width="32" style="5" customWidth="1"/>
    <col min="13340" max="13342" width="9.140625" style="5"/>
    <col min="13343" max="13343" width="12.28515625" style="5" customWidth="1"/>
    <col min="13344" max="13345" width="16.7109375" style="5" bestFit="1" customWidth="1"/>
    <col min="13346" max="13560" width="9.140625" style="5"/>
    <col min="13561" max="13561" width="5.140625" style="5" customWidth="1"/>
    <col min="13562" max="13562" width="29.28515625" style="5" customWidth="1"/>
    <col min="13563" max="13566" width="0" style="5" hidden="1" customWidth="1"/>
    <col min="13567" max="13567" width="23.28515625" style="5" customWidth="1"/>
    <col min="13568" max="13568" width="17.42578125" style="5" customWidth="1"/>
    <col min="13569" max="13569" width="12" style="5" customWidth="1"/>
    <col min="13570" max="13570" width="11.140625" style="5" customWidth="1"/>
    <col min="13571" max="13571" width="15" style="5" customWidth="1"/>
    <col min="13572" max="13574" width="11.140625" style="5" customWidth="1"/>
    <col min="13575" max="13575" width="12.42578125" style="5" customWidth="1"/>
    <col min="13576" max="13576" width="10.5703125" style="5" customWidth="1"/>
    <col min="13577" max="13577" width="11.28515625" style="5" customWidth="1"/>
    <col min="13578" max="13578" width="12.140625" style="5" customWidth="1"/>
    <col min="13579" max="13579" width="12.42578125" style="5" customWidth="1"/>
    <col min="13580" max="13580" width="12.7109375" style="5" customWidth="1"/>
    <col min="13581" max="13581" width="12" style="5" customWidth="1"/>
    <col min="13582" max="13583" width="13" style="5" customWidth="1"/>
    <col min="13584" max="13584" width="12.7109375" style="5" customWidth="1"/>
    <col min="13585" max="13585" width="10.85546875" style="5" customWidth="1"/>
    <col min="13586" max="13586" width="13.140625" style="5" customWidth="1"/>
    <col min="13587" max="13587" width="14.5703125" style="5" customWidth="1"/>
    <col min="13588" max="13588" width="12.85546875" style="5" customWidth="1"/>
    <col min="13589" max="13589" width="11.28515625" style="5" customWidth="1"/>
    <col min="13590" max="13590" width="16.28515625" style="5" customWidth="1"/>
    <col min="13591" max="13591" width="14.85546875" style="5" customWidth="1"/>
    <col min="13592" max="13592" width="14" style="5" customWidth="1"/>
    <col min="13593" max="13593" width="11" style="5" customWidth="1"/>
    <col min="13594" max="13594" width="13.85546875" style="5" customWidth="1"/>
    <col min="13595" max="13595" width="32" style="5" customWidth="1"/>
    <col min="13596" max="13598" width="9.140625" style="5"/>
    <col min="13599" max="13599" width="12.28515625" style="5" customWidth="1"/>
    <col min="13600" max="13601" width="16.7109375" style="5" bestFit="1" customWidth="1"/>
    <col min="13602" max="13816" width="9.140625" style="5"/>
    <col min="13817" max="13817" width="5.140625" style="5" customWidth="1"/>
    <col min="13818" max="13818" width="29.28515625" style="5" customWidth="1"/>
    <col min="13819" max="13822" width="0" style="5" hidden="1" customWidth="1"/>
    <col min="13823" max="13823" width="23.28515625" style="5" customWidth="1"/>
    <col min="13824" max="13824" width="17.42578125" style="5" customWidth="1"/>
    <col min="13825" max="13825" width="12" style="5" customWidth="1"/>
    <col min="13826" max="13826" width="11.140625" style="5" customWidth="1"/>
    <col min="13827" max="13827" width="15" style="5" customWidth="1"/>
    <col min="13828" max="13830" width="11.140625" style="5" customWidth="1"/>
    <col min="13831" max="13831" width="12.42578125" style="5" customWidth="1"/>
    <col min="13832" max="13832" width="10.5703125" style="5" customWidth="1"/>
    <col min="13833" max="13833" width="11.28515625" style="5" customWidth="1"/>
    <col min="13834" max="13834" width="12.140625" style="5" customWidth="1"/>
    <col min="13835" max="13835" width="12.42578125" style="5" customWidth="1"/>
    <col min="13836" max="13836" width="12.7109375" style="5" customWidth="1"/>
    <col min="13837" max="13837" width="12" style="5" customWidth="1"/>
    <col min="13838" max="13839" width="13" style="5" customWidth="1"/>
    <col min="13840" max="13840" width="12.7109375" style="5" customWidth="1"/>
    <col min="13841" max="13841" width="10.85546875" style="5" customWidth="1"/>
    <col min="13842" max="13842" width="13.140625" style="5" customWidth="1"/>
    <col min="13843" max="13843" width="14.5703125" style="5" customWidth="1"/>
    <col min="13844" max="13844" width="12.85546875" style="5" customWidth="1"/>
    <col min="13845" max="13845" width="11.28515625" style="5" customWidth="1"/>
    <col min="13846" max="13846" width="16.28515625" style="5" customWidth="1"/>
    <col min="13847" max="13847" width="14.85546875" style="5" customWidth="1"/>
    <col min="13848" max="13848" width="14" style="5" customWidth="1"/>
    <col min="13849" max="13849" width="11" style="5" customWidth="1"/>
    <col min="13850" max="13850" width="13.85546875" style="5" customWidth="1"/>
    <col min="13851" max="13851" width="32" style="5" customWidth="1"/>
    <col min="13852" max="13854" width="9.140625" style="5"/>
    <col min="13855" max="13855" width="12.28515625" style="5" customWidth="1"/>
    <col min="13856" max="13857" width="16.7109375" style="5" bestFit="1" customWidth="1"/>
    <col min="13858" max="14072" width="9.140625" style="5"/>
    <col min="14073" max="14073" width="5.140625" style="5" customWidth="1"/>
    <col min="14074" max="14074" width="29.28515625" style="5" customWidth="1"/>
    <col min="14075" max="14078" width="0" style="5" hidden="1" customWidth="1"/>
    <col min="14079" max="14079" width="23.28515625" style="5" customWidth="1"/>
    <col min="14080" max="14080" width="17.42578125" style="5" customWidth="1"/>
    <col min="14081" max="14081" width="12" style="5" customWidth="1"/>
    <col min="14082" max="14082" width="11.140625" style="5" customWidth="1"/>
    <col min="14083" max="14083" width="15" style="5" customWidth="1"/>
    <col min="14084" max="14086" width="11.140625" style="5" customWidth="1"/>
    <col min="14087" max="14087" width="12.42578125" style="5" customWidth="1"/>
    <col min="14088" max="14088" width="10.5703125" style="5" customWidth="1"/>
    <col min="14089" max="14089" width="11.28515625" style="5" customWidth="1"/>
    <col min="14090" max="14090" width="12.140625" style="5" customWidth="1"/>
    <col min="14091" max="14091" width="12.42578125" style="5" customWidth="1"/>
    <col min="14092" max="14092" width="12.7109375" style="5" customWidth="1"/>
    <col min="14093" max="14093" width="12" style="5" customWidth="1"/>
    <col min="14094" max="14095" width="13" style="5" customWidth="1"/>
    <col min="14096" max="14096" width="12.7109375" style="5" customWidth="1"/>
    <col min="14097" max="14097" width="10.85546875" style="5" customWidth="1"/>
    <col min="14098" max="14098" width="13.140625" style="5" customWidth="1"/>
    <col min="14099" max="14099" width="14.5703125" style="5" customWidth="1"/>
    <col min="14100" max="14100" width="12.85546875" style="5" customWidth="1"/>
    <col min="14101" max="14101" width="11.28515625" style="5" customWidth="1"/>
    <col min="14102" max="14102" width="16.28515625" style="5" customWidth="1"/>
    <col min="14103" max="14103" width="14.85546875" style="5" customWidth="1"/>
    <col min="14104" max="14104" width="14" style="5" customWidth="1"/>
    <col min="14105" max="14105" width="11" style="5" customWidth="1"/>
    <col min="14106" max="14106" width="13.85546875" style="5" customWidth="1"/>
    <col min="14107" max="14107" width="32" style="5" customWidth="1"/>
    <col min="14108" max="14110" width="9.140625" style="5"/>
    <col min="14111" max="14111" width="12.28515625" style="5" customWidth="1"/>
    <col min="14112" max="14113" width="16.7109375" style="5" bestFit="1" customWidth="1"/>
    <col min="14114" max="14328" width="9.140625" style="5"/>
    <col min="14329" max="14329" width="5.140625" style="5" customWidth="1"/>
    <col min="14330" max="14330" width="29.28515625" style="5" customWidth="1"/>
    <col min="14331" max="14334" width="0" style="5" hidden="1" customWidth="1"/>
    <col min="14335" max="14335" width="23.28515625" style="5" customWidth="1"/>
    <col min="14336" max="14336" width="17.42578125" style="5" customWidth="1"/>
    <col min="14337" max="14337" width="12" style="5" customWidth="1"/>
    <col min="14338" max="14338" width="11.140625" style="5" customWidth="1"/>
    <col min="14339" max="14339" width="15" style="5" customWidth="1"/>
    <col min="14340" max="14342" width="11.140625" style="5" customWidth="1"/>
    <col min="14343" max="14343" width="12.42578125" style="5" customWidth="1"/>
    <col min="14344" max="14344" width="10.5703125" style="5" customWidth="1"/>
    <col min="14345" max="14345" width="11.28515625" style="5" customWidth="1"/>
    <col min="14346" max="14346" width="12.140625" style="5" customWidth="1"/>
    <col min="14347" max="14347" width="12.42578125" style="5" customWidth="1"/>
    <col min="14348" max="14348" width="12.7109375" style="5" customWidth="1"/>
    <col min="14349" max="14349" width="12" style="5" customWidth="1"/>
    <col min="14350" max="14351" width="13" style="5" customWidth="1"/>
    <col min="14352" max="14352" width="12.7109375" style="5" customWidth="1"/>
    <col min="14353" max="14353" width="10.85546875" style="5" customWidth="1"/>
    <col min="14354" max="14354" width="13.140625" style="5" customWidth="1"/>
    <col min="14355" max="14355" width="14.5703125" style="5" customWidth="1"/>
    <col min="14356" max="14356" width="12.85546875" style="5" customWidth="1"/>
    <col min="14357" max="14357" width="11.28515625" style="5" customWidth="1"/>
    <col min="14358" max="14358" width="16.28515625" style="5" customWidth="1"/>
    <col min="14359" max="14359" width="14.85546875" style="5" customWidth="1"/>
    <col min="14360" max="14360" width="14" style="5" customWidth="1"/>
    <col min="14361" max="14361" width="11" style="5" customWidth="1"/>
    <col min="14362" max="14362" width="13.85546875" style="5" customWidth="1"/>
    <col min="14363" max="14363" width="32" style="5" customWidth="1"/>
    <col min="14364" max="14366" width="9.140625" style="5"/>
    <col min="14367" max="14367" width="12.28515625" style="5" customWidth="1"/>
    <col min="14368" max="14369" width="16.7109375" style="5" bestFit="1" customWidth="1"/>
    <col min="14370" max="14584" width="9.140625" style="5"/>
    <col min="14585" max="14585" width="5.140625" style="5" customWidth="1"/>
    <col min="14586" max="14586" width="29.28515625" style="5" customWidth="1"/>
    <col min="14587" max="14590" width="0" style="5" hidden="1" customWidth="1"/>
    <col min="14591" max="14591" width="23.28515625" style="5" customWidth="1"/>
    <col min="14592" max="14592" width="17.42578125" style="5" customWidth="1"/>
    <col min="14593" max="14593" width="12" style="5" customWidth="1"/>
    <col min="14594" max="14594" width="11.140625" style="5" customWidth="1"/>
    <col min="14595" max="14595" width="15" style="5" customWidth="1"/>
    <col min="14596" max="14598" width="11.140625" style="5" customWidth="1"/>
    <col min="14599" max="14599" width="12.42578125" style="5" customWidth="1"/>
    <col min="14600" max="14600" width="10.5703125" style="5" customWidth="1"/>
    <col min="14601" max="14601" width="11.28515625" style="5" customWidth="1"/>
    <col min="14602" max="14602" width="12.140625" style="5" customWidth="1"/>
    <col min="14603" max="14603" width="12.42578125" style="5" customWidth="1"/>
    <col min="14604" max="14604" width="12.7109375" style="5" customWidth="1"/>
    <col min="14605" max="14605" width="12" style="5" customWidth="1"/>
    <col min="14606" max="14607" width="13" style="5" customWidth="1"/>
    <col min="14608" max="14608" width="12.7109375" style="5" customWidth="1"/>
    <col min="14609" max="14609" width="10.85546875" style="5" customWidth="1"/>
    <col min="14610" max="14610" width="13.140625" style="5" customWidth="1"/>
    <col min="14611" max="14611" width="14.5703125" style="5" customWidth="1"/>
    <col min="14612" max="14612" width="12.85546875" style="5" customWidth="1"/>
    <col min="14613" max="14613" width="11.28515625" style="5" customWidth="1"/>
    <col min="14614" max="14614" width="16.28515625" style="5" customWidth="1"/>
    <col min="14615" max="14615" width="14.85546875" style="5" customWidth="1"/>
    <col min="14616" max="14616" width="14" style="5" customWidth="1"/>
    <col min="14617" max="14617" width="11" style="5" customWidth="1"/>
    <col min="14618" max="14618" width="13.85546875" style="5" customWidth="1"/>
    <col min="14619" max="14619" width="32" style="5" customWidth="1"/>
    <col min="14620" max="14622" width="9.140625" style="5"/>
    <col min="14623" max="14623" width="12.28515625" style="5" customWidth="1"/>
    <col min="14624" max="14625" width="16.7109375" style="5" bestFit="1" customWidth="1"/>
    <col min="14626" max="14840" width="9.140625" style="5"/>
    <col min="14841" max="14841" width="5.140625" style="5" customWidth="1"/>
    <col min="14842" max="14842" width="29.28515625" style="5" customWidth="1"/>
    <col min="14843" max="14846" width="0" style="5" hidden="1" customWidth="1"/>
    <col min="14847" max="14847" width="23.28515625" style="5" customWidth="1"/>
    <col min="14848" max="14848" width="17.42578125" style="5" customWidth="1"/>
    <col min="14849" max="14849" width="12" style="5" customWidth="1"/>
    <col min="14850" max="14850" width="11.140625" style="5" customWidth="1"/>
    <col min="14851" max="14851" width="15" style="5" customWidth="1"/>
    <col min="14852" max="14854" width="11.140625" style="5" customWidth="1"/>
    <col min="14855" max="14855" width="12.42578125" style="5" customWidth="1"/>
    <col min="14856" max="14856" width="10.5703125" style="5" customWidth="1"/>
    <col min="14857" max="14857" width="11.28515625" style="5" customWidth="1"/>
    <col min="14858" max="14858" width="12.140625" style="5" customWidth="1"/>
    <col min="14859" max="14859" width="12.42578125" style="5" customWidth="1"/>
    <col min="14860" max="14860" width="12.7109375" style="5" customWidth="1"/>
    <col min="14861" max="14861" width="12" style="5" customWidth="1"/>
    <col min="14862" max="14863" width="13" style="5" customWidth="1"/>
    <col min="14864" max="14864" width="12.7109375" style="5" customWidth="1"/>
    <col min="14865" max="14865" width="10.85546875" style="5" customWidth="1"/>
    <col min="14866" max="14866" width="13.140625" style="5" customWidth="1"/>
    <col min="14867" max="14867" width="14.5703125" style="5" customWidth="1"/>
    <col min="14868" max="14868" width="12.85546875" style="5" customWidth="1"/>
    <col min="14869" max="14869" width="11.28515625" style="5" customWidth="1"/>
    <col min="14870" max="14870" width="16.28515625" style="5" customWidth="1"/>
    <col min="14871" max="14871" width="14.85546875" style="5" customWidth="1"/>
    <col min="14872" max="14872" width="14" style="5" customWidth="1"/>
    <col min="14873" max="14873" width="11" style="5" customWidth="1"/>
    <col min="14874" max="14874" width="13.85546875" style="5" customWidth="1"/>
    <col min="14875" max="14875" width="32" style="5" customWidth="1"/>
    <col min="14876" max="14878" width="9.140625" style="5"/>
    <col min="14879" max="14879" width="12.28515625" style="5" customWidth="1"/>
    <col min="14880" max="14881" width="16.7109375" style="5" bestFit="1" customWidth="1"/>
    <col min="14882" max="15096" width="9.140625" style="5"/>
    <col min="15097" max="15097" width="5.140625" style="5" customWidth="1"/>
    <col min="15098" max="15098" width="29.28515625" style="5" customWidth="1"/>
    <col min="15099" max="15102" width="0" style="5" hidden="1" customWidth="1"/>
    <col min="15103" max="15103" width="23.28515625" style="5" customWidth="1"/>
    <col min="15104" max="15104" width="17.42578125" style="5" customWidth="1"/>
    <col min="15105" max="15105" width="12" style="5" customWidth="1"/>
    <col min="15106" max="15106" width="11.140625" style="5" customWidth="1"/>
    <col min="15107" max="15107" width="15" style="5" customWidth="1"/>
    <col min="15108" max="15110" width="11.140625" style="5" customWidth="1"/>
    <col min="15111" max="15111" width="12.42578125" style="5" customWidth="1"/>
    <col min="15112" max="15112" width="10.5703125" style="5" customWidth="1"/>
    <col min="15113" max="15113" width="11.28515625" style="5" customWidth="1"/>
    <col min="15114" max="15114" width="12.140625" style="5" customWidth="1"/>
    <col min="15115" max="15115" width="12.42578125" style="5" customWidth="1"/>
    <col min="15116" max="15116" width="12.7109375" style="5" customWidth="1"/>
    <col min="15117" max="15117" width="12" style="5" customWidth="1"/>
    <col min="15118" max="15119" width="13" style="5" customWidth="1"/>
    <col min="15120" max="15120" width="12.7109375" style="5" customWidth="1"/>
    <col min="15121" max="15121" width="10.85546875" style="5" customWidth="1"/>
    <col min="15122" max="15122" width="13.140625" style="5" customWidth="1"/>
    <col min="15123" max="15123" width="14.5703125" style="5" customWidth="1"/>
    <col min="15124" max="15124" width="12.85546875" style="5" customWidth="1"/>
    <col min="15125" max="15125" width="11.28515625" style="5" customWidth="1"/>
    <col min="15126" max="15126" width="16.28515625" style="5" customWidth="1"/>
    <col min="15127" max="15127" width="14.85546875" style="5" customWidth="1"/>
    <col min="15128" max="15128" width="14" style="5" customWidth="1"/>
    <col min="15129" max="15129" width="11" style="5" customWidth="1"/>
    <col min="15130" max="15130" width="13.85546875" style="5" customWidth="1"/>
    <col min="15131" max="15131" width="32" style="5" customWidth="1"/>
    <col min="15132" max="15134" width="9.140625" style="5"/>
    <col min="15135" max="15135" width="12.28515625" style="5" customWidth="1"/>
    <col min="15136" max="15137" width="16.7109375" style="5" bestFit="1" customWidth="1"/>
    <col min="15138" max="15352" width="9.140625" style="5"/>
    <col min="15353" max="15353" width="5.140625" style="5" customWidth="1"/>
    <col min="15354" max="15354" width="29.28515625" style="5" customWidth="1"/>
    <col min="15355" max="15358" width="0" style="5" hidden="1" customWidth="1"/>
    <col min="15359" max="15359" width="23.28515625" style="5" customWidth="1"/>
    <col min="15360" max="15360" width="17.42578125" style="5" customWidth="1"/>
    <col min="15361" max="15361" width="12" style="5" customWidth="1"/>
    <col min="15362" max="15362" width="11.140625" style="5" customWidth="1"/>
    <col min="15363" max="15363" width="15" style="5" customWidth="1"/>
    <col min="15364" max="15366" width="11.140625" style="5" customWidth="1"/>
    <col min="15367" max="15367" width="12.42578125" style="5" customWidth="1"/>
    <col min="15368" max="15368" width="10.5703125" style="5" customWidth="1"/>
    <col min="15369" max="15369" width="11.28515625" style="5" customWidth="1"/>
    <col min="15370" max="15370" width="12.140625" style="5" customWidth="1"/>
    <col min="15371" max="15371" width="12.42578125" style="5" customWidth="1"/>
    <col min="15372" max="15372" width="12.7109375" style="5" customWidth="1"/>
    <col min="15373" max="15373" width="12" style="5" customWidth="1"/>
    <col min="15374" max="15375" width="13" style="5" customWidth="1"/>
    <col min="15376" max="15376" width="12.7109375" style="5" customWidth="1"/>
    <col min="15377" max="15377" width="10.85546875" style="5" customWidth="1"/>
    <col min="15378" max="15378" width="13.140625" style="5" customWidth="1"/>
    <col min="15379" max="15379" width="14.5703125" style="5" customWidth="1"/>
    <col min="15380" max="15380" width="12.85546875" style="5" customWidth="1"/>
    <col min="15381" max="15381" width="11.28515625" style="5" customWidth="1"/>
    <col min="15382" max="15382" width="16.28515625" style="5" customWidth="1"/>
    <col min="15383" max="15383" width="14.85546875" style="5" customWidth="1"/>
    <col min="15384" max="15384" width="14" style="5" customWidth="1"/>
    <col min="15385" max="15385" width="11" style="5" customWidth="1"/>
    <col min="15386" max="15386" width="13.85546875" style="5" customWidth="1"/>
    <col min="15387" max="15387" width="32" style="5" customWidth="1"/>
    <col min="15388" max="15390" width="9.140625" style="5"/>
    <col min="15391" max="15391" width="12.28515625" style="5" customWidth="1"/>
    <col min="15392" max="15393" width="16.7109375" style="5" bestFit="1" customWidth="1"/>
    <col min="15394" max="15608" width="9.140625" style="5"/>
    <col min="15609" max="15609" width="5.140625" style="5" customWidth="1"/>
    <col min="15610" max="15610" width="29.28515625" style="5" customWidth="1"/>
    <col min="15611" max="15614" width="0" style="5" hidden="1" customWidth="1"/>
    <col min="15615" max="15615" width="23.28515625" style="5" customWidth="1"/>
    <col min="15616" max="15616" width="17.42578125" style="5" customWidth="1"/>
    <col min="15617" max="15617" width="12" style="5" customWidth="1"/>
    <col min="15618" max="15618" width="11.140625" style="5" customWidth="1"/>
    <col min="15619" max="15619" width="15" style="5" customWidth="1"/>
    <col min="15620" max="15622" width="11.140625" style="5" customWidth="1"/>
    <col min="15623" max="15623" width="12.42578125" style="5" customWidth="1"/>
    <col min="15624" max="15624" width="10.5703125" style="5" customWidth="1"/>
    <col min="15625" max="15625" width="11.28515625" style="5" customWidth="1"/>
    <col min="15626" max="15626" width="12.140625" style="5" customWidth="1"/>
    <col min="15627" max="15627" width="12.42578125" style="5" customWidth="1"/>
    <col min="15628" max="15628" width="12.7109375" style="5" customWidth="1"/>
    <col min="15629" max="15629" width="12" style="5" customWidth="1"/>
    <col min="15630" max="15631" width="13" style="5" customWidth="1"/>
    <col min="15632" max="15632" width="12.7109375" style="5" customWidth="1"/>
    <col min="15633" max="15633" width="10.85546875" style="5" customWidth="1"/>
    <col min="15634" max="15634" width="13.140625" style="5" customWidth="1"/>
    <col min="15635" max="15635" width="14.5703125" style="5" customWidth="1"/>
    <col min="15636" max="15636" width="12.85546875" style="5" customWidth="1"/>
    <col min="15637" max="15637" width="11.28515625" style="5" customWidth="1"/>
    <col min="15638" max="15638" width="16.28515625" style="5" customWidth="1"/>
    <col min="15639" max="15639" width="14.85546875" style="5" customWidth="1"/>
    <col min="15640" max="15640" width="14" style="5" customWidth="1"/>
    <col min="15641" max="15641" width="11" style="5" customWidth="1"/>
    <col min="15642" max="15642" width="13.85546875" style="5" customWidth="1"/>
    <col min="15643" max="15643" width="32" style="5" customWidth="1"/>
    <col min="15644" max="15646" width="9.140625" style="5"/>
    <col min="15647" max="15647" width="12.28515625" style="5" customWidth="1"/>
    <col min="15648" max="15649" width="16.7109375" style="5" bestFit="1" customWidth="1"/>
    <col min="15650" max="15864" width="9.140625" style="5"/>
    <col min="15865" max="15865" width="5.140625" style="5" customWidth="1"/>
    <col min="15866" max="15866" width="29.28515625" style="5" customWidth="1"/>
    <col min="15867" max="15870" width="0" style="5" hidden="1" customWidth="1"/>
    <col min="15871" max="15871" width="23.28515625" style="5" customWidth="1"/>
    <col min="15872" max="15872" width="17.42578125" style="5" customWidth="1"/>
    <col min="15873" max="15873" width="12" style="5" customWidth="1"/>
    <col min="15874" max="15874" width="11.140625" style="5" customWidth="1"/>
    <col min="15875" max="15875" width="15" style="5" customWidth="1"/>
    <col min="15876" max="15878" width="11.140625" style="5" customWidth="1"/>
    <col min="15879" max="15879" width="12.42578125" style="5" customWidth="1"/>
    <col min="15880" max="15880" width="10.5703125" style="5" customWidth="1"/>
    <col min="15881" max="15881" width="11.28515625" style="5" customWidth="1"/>
    <col min="15882" max="15882" width="12.140625" style="5" customWidth="1"/>
    <col min="15883" max="15883" width="12.42578125" style="5" customWidth="1"/>
    <col min="15884" max="15884" width="12.7109375" style="5" customWidth="1"/>
    <col min="15885" max="15885" width="12" style="5" customWidth="1"/>
    <col min="15886" max="15887" width="13" style="5" customWidth="1"/>
    <col min="15888" max="15888" width="12.7109375" style="5" customWidth="1"/>
    <col min="15889" max="15889" width="10.85546875" style="5" customWidth="1"/>
    <col min="15890" max="15890" width="13.140625" style="5" customWidth="1"/>
    <col min="15891" max="15891" width="14.5703125" style="5" customWidth="1"/>
    <col min="15892" max="15892" width="12.85546875" style="5" customWidth="1"/>
    <col min="15893" max="15893" width="11.28515625" style="5" customWidth="1"/>
    <col min="15894" max="15894" width="16.28515625" style="5" customWidth="1"/>
    <col min="15895" max="15895" width="14.85546875" style="5" customWidth="1"/>
    <col min="15896" max="15896" width="14" style="5" customWidth="1"/>
    <col min="15897" max="15897" width="11" style="5" customWidth="1"/>
    <col min="15898" max="15898" width="13.85546875" style="5" customWidth="1"/>
    <col min="15899" max="15899" width="32" style="5" customWidth="1"/>
    <col min="15900" max="15902" width="9.140625" style="5"/>
    <col min="15903" max="15903" width="12.28515625" style="5" customWidth="1"/>
    <col min="15904" max="15905" width="16.7109375" style="5" bestFit="1" customWidth="1"/>
    <col min="15906" max="16120" width="9.140625" style="5"/>
    <col min="16121" max="16121" width="5.140625" style="5" customWidth="1"/>
    <col min="16122" max="16122" width="29.28515625" style="5" customWidth="1"/>
    <col min="16123" max="16126" width="0" style="5" hidden="1" customWidth="1"/>
    <col min="16127" max="16127" width="23.28515625" style="5" customWidth="1"/>
    <col min="16128" max="16128" width="17.42578125" style="5" customWidth="1"/>
    <col min="16129" max="16129" width="12" style="5" customWidth="1"/>
    <col min="16130" max="16130" width="11.140625" style="5" customWidth="1"/>
    <col min="16131" max="16131" width="15" style="5" customWidth="1"/>
    <col min="16132" max="16134" width="11.140625" style="5" customWidth="1"/>
    <col min="16135" max="16135" width="12.42578125" style="5" customWidth="1"/>
    <col min="16136" max="16136" width="10.5703125" style="5" customWidth="1"/>
    <col min="16137" max="16137" width="11.28515625" style="5" customWidth="1"/>
    <col min="16138" max="16138" width="12.140625" style="5" customWidth="1"/>
    <col min="16139" max="16139" width="12.42578125" style="5" customWidth="1"/>
    <col min="16140" max="16140" width="12.7109375" style="5" customWidth="1"/>
    <col min="16141" max="16141" width="12" style="5" customWidth="1"/>
    <col min="16142" max="16143" width="13" style="5" customWidth="1"/>
    <col min="16144" max="16144" width="12.7109375" style="5" customWidth="1"/>
    <col min="16145" max="16145" width="10.85546875" style="5" customWidth="1"/>
    <col min="16146" max="16146" width="13.140625" style="5" customWidth="1"/>
    <col min="16147" max="16147" width="14.5703125" style="5" customWidth="1"/>
    <col min="16148" max="16148" width="12.85546875" style="5" customWidth="1"/>
    <col min="16149" max="16149" width="11.28515625" style="5" customWidth="1"/>
    <col min="16150" max="16150" width="16.28515625" style="5" customWidth="1"/>
    <col min="16151" max="16151" width="14.85546875" style="5" customWidth="1"/>
    <col min="16152" max="16152" width="14" style="5" customWidth="1"/>
    <col min="16153" max="16153" width="11" style="5" customWidth="1"/>
    <col min="16154" max="16154" width="13.85546875" style="5" customWidth="1"/>
    <col min="16155" max="16155" width="32" style="5" customWidth="1"/>
    <col min="16156" max="16158" width="9.140625" style="5"/>
    <col min="16159" max="16159" width="12.28515625" style="5" customWidth="1"/>
    <col min="16160" max="16161" width="16.7109375" style="5" bestFit="1" customWidth="1"/>
    <col min="16162" max="16384" width="9.140625" style="5"/>
  </cols>
  <sheetData>
    <row r="1" spans="1:33" ht="54" customHeight="1">
      <c r="A1" s="195" t="s">
        <v>364</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row>
    <row r="2" spans="1:33" ht="38.25" hidden="1" customHeight="1">
      <c r="A2" s="196" t="s">
        <v>185</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row>
    <row r="3" spans="1:33" ht="30" customHeight="1">
      <c r="A3" s="197" t="s">
        <v>0</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row>
    <row r="4" spans="1:33" s="73" customFormat="1">
      <c r="A4" s="219" t="s">
        <v>182</v>
      </c>
      <c r="B4" s="219" t="s">
        <v>1</v>
      </c>
      <c r="C4" s="219" t="s">
        <v>268</v>
      </c>
      <c r="D4" s="219" t="s">
        <v>269</v>
      </c>
      <c r="E4" s="219" t="s">
        <v>270</v>
      </c>
      <c r="F4" s="219" t="s">
        <v>271</v>
      </c>
      <c r="G4" s="206" t="s">
        <v>186</v>
      </c>
      <c r="H4" s="207"/>
      <c r="I4" s="207"/>
      <c r="J4" s="207"/>
      <c r="K4" s="207"/>
      <c r="L4" s="207"/>
      <c r="M4" s="207"/>
      <c r="N4" s="208"/>
      <c r="O4" s="205" t="s">
        <v>220</v>
      </c>
      <c r="P4" s="205"/>
      <c r="Q4" s="205"/>
      <c r="R4" s="205"/>
      <c r="S4" s="205"/>
      <c r="T4" s="205"/>
      <c r="U4" s="205"/>
      <c r="V4" s="205"/>
      <c r="W4" s="205"/>
      <c r="X4" s="205"/>
      <c r="Y4" s="205"/>
      <c r="Z4" s="205"/>
      <c r="AA4" s="224" t="s">
        <v>221</v>
      </c>
      <c r="AB4" s="225"/>
      <c r="AC4" s="225"/>
      <c r="AD4" s="224" t="s">
        <v>272</v>
      </c>
      <c r="AE4" s="225"/>
      <c r="AF4" s="225"/>
      <c r="AG4" s="219" t="s">
        <v>5</v>
      </c>
    </row>
    <row r="5" spans="1:33" s="73" customFormat="1">
      <c r="A5" s="220"/>
      <c r="B5" s="220"/>
      <c r="C5" s="220"/>
      <c r="D5" s="220"/>
      <c r="E5" s="220"/>
      <c r="F5" s="220"/>
      <c r="G5" s="205" t="s">
        <v>273</v>
      </c>
      <c r="H5" s="205" t="s">
        <v>77</v>
      </c>
      <c r="I5" s="205"/>
      <c r="J5" s="205"/>
      <c r="K5" s="205"/>
      <c r="L5" s="205"/>
      <c r="M5" s="205"/>
      <c r="N5" s="205"/>
      <c r="O5" s="205" t="s">
        <v>223</v>
      </c>
      <c r="P5" s="205"/>
      <c r="Q5" s="205"/>
      <c r="R5" s="205"/>
      <c r="S5" s="205" t="s">
        <v>274</v>
      </c>
      <c r="T5" s="205"/>
      <c r="U5" s="205"/>
      <c r="V5" s="205"/>
      <c r="W5" s="205" t="s">
        <v>275</v>
      </c>
      <c r="X5" s="205"/>
      <c r="Y5" s="205"/>
      <c r="Z5" s="205"/>
      <c r="AA5" s="226"/>
      <c r="AB5" s="227"/>
      <c r="AC5" s="227"/>
      <c r="AD5" s="226"/>
      <c r="AE5" s="227"/>
      <c r="AF5" s="227"/>
      <c r="AG5" s="220"/>
    </row>
    <row r="6" spans="1:33" s="73" customFormat="1" ht="19.5">
      <c r="A6" s="220"/>
      <c r="B6" s="220"/>
      <c r="C6" s="220"/>
      <c r="D6" s="220"/>
      <c r="E6" s="220"/>
      <c r="F6" s="220"/>
      <c r="G6" s="205"/>
      <c r="H6" s="205" t="s">
        <v>184</v>
      </c>
      <c r="I6" s="228" t="s">
        <v>188</v>
      </c>
      <c r="J6" s="228"/>
      <c r="K6" s="228"/>
      <c r="L6" s="228"/>
      <c r="M6" s="228"/>
      <c r="N6" s="228"/>
      <c r="O6" s="205" t="s">
        <v>218</v>
      </c>
      <c r="P6" s="228" t="s">
        <v>188</v>
      </c>
      <c r="Q6" s="228"/>
      <c r="R6" s="228"/>
      <c r="S6" s="205" t="s">
        <v>218</v>
      </c>
      <c r="T6" s="228" t="s">
        <v>188</v>
      </c>
      <c r="U6" s="228"/>
      <c r="V6" s="228"/>
      <c r="W6" s="205" t="s">
        <v>218</v>
      </c>
      <c r="X6" s="228" t="s">
        <v>188</v>
      </c>
      <c r="Y6" s="228"/>
      <c r="Z6" s="228"/>
      <c r="AA6" s="205" t="s">
        <v>218</v>
      </c>
      <c r="AB6" s="228" t="s">
        <v>188</v>
      </c>
      <c r="AC6" s="228"/>
      <c r="AD6" s="205" t="s">
        <v>218</v>
      </c>
      <c r="AE6" s="228" t="s">
        <v>188</v>
      </c>
      <c r="AF6" s="228"/>
      <c r="AG6" s="220"/>
    </row>
    <row r="7" spans="1:33" s="73" customFormat="1">
      <c r="A7" s="220"/>
      <c r="B7" s="220"/>
      <c r="C7" s="220"/>
      <c r="D7" s="220"/>
      <c r="E7" s="220"/>
      <c r="F7" s="220"/>
      <c r="G7" s="205"/>
      <c r="H7" s="205"/>
      <c r="I7" s="224" t="s">
        <v>276</v>
      </c>
      <c r="J7" s="225"/>
      <c r="K7" s="205" t="s">
        <v>277</v>
      </c>
      <c r="L7" s="205"/>
      <c r="M7" s="205"/>
      <c r="N7" s="205"/>
      <c r="O7" s="205"/>
      <c r="P7" s="205" t="s">
        <v>278</v>
      </c>
      <c r="Q7" s="205"/>
      <c r="R7" s="219" t="s">
        <v>279</v>
      </c>
      <c r="S7" s="205"/>
      <c r="T7" s="205" t="s">
        <v>278</v>
      </c>
      <c r="U7" s="205"/>
      <c r="V7" s="219" t="s">
        <v>279</v>
      </c>
      <c r="W7" s="205"/>
      <c r="X7" s="205" t="s">
        <v>278</v>
      </c>
      <c r="Y7" s="205"/>
      <c r="Z7" s="219" t="s">
        <v>279</v>
      </c>
      <c r="AA7" s="205"/>
      <c r="AB7" s="219" t="s">
        <v>278</v>
      </c>
      <c r="AC7" s="219" t="s">
        <v>279</v>
      </c>
      <c r="AD7" s="205"/>
      <c r="AE7" s="219" t="s">
        <v>278</v>
      </c>
      <c r="AF7" s="219" t="s">
        <v>279</v>
      </c>
      <c r="AG7" s="220"/>
    </row>
    <row r="8" spans="1:33" s="73" customFormat="1">
      <c r="A8" s="220"/>
      <c r="B8" s="220"/>
      <c r="C8" s="220"/>
      <c r="D8" s="220"/>
      <c r="E8" s="220"/>
      <c r="F8" s="220"/>
      <c r="G8" s="205"/>
      <c r="H8" s="205"/>
      <c r="I8" s="226"/>
      <c r="J8" s="227"/>
      <c r="K8" s="205"/>
      <c r="L8" s="205"/>
      <c r="M8" s="205"/>
      <c r="N8" s="205"/>
      <c r="O8" s="205"/>
      <c r="P8" s="205" t="s">
        <v>218</v>
      </c>
      <c r="Q8" s="205" t="s">
        <v>360</v>
      </c>
      <c r="R8" s="220"/>
      <c r="S8" s="205"/>
      <c r="T8" s="205" t="s">
        <v>218</v>
      </c>
      <c r="U8" s="205" t="s">
        <v>360</v>
      </c>
      <c r="V8" s="220"/>
      <c r="W8" s="205"/>
      <c r="X8" s="205" t="s">
        <v>218</v>
      </c>
      <c r="Y8" s="205" t="s">
        <v>360</v>
      </c>
      <c r="Z8" s="220"/>
      <c r="AA8" s="205"/>
      <c r="AB8" s="220"/>
      <c r="AC8" s="220"/>
      <c r="AD8" s="205"/>
      <c r="AE8" s="220"/>
      <c r="AF8" s="220"/>
      <c r="AG8" s="220"/>
    </row>
    <row r="9" spans="1:33" s="73" customFormat="1">
      <c r="A9" s="220"/>
      <c r="B9" s="220"/>
      <c r="C9" s="220"/>
      <c r="D9" s="220"/>
      <c r="E9" s="220"/>
      <c r="F9" s="220"/>
      <c r="G9" s="205"/>
      <c r="H9" s="205"/>
      <c r="I9" s="205" t="s">
        <v>218</v>
      </c>
      <c r="J9" s="205" t="s">
        <v>280</v>
      </c>
      <c r="K9" s="205" t="s">
        <v>281</v>
      </c>
      <c r="L9" s="205" t="s">
        <v>282</v>
      </c>
      <c r="M9" s="205"/>
      <c r="N9" s="205"/>
      <c r="O9" s="205"/>
      <c r="P9" s="205"/>
      <c r="Q9" s="205"/>
      <c r="R9" s="220"/>
      <c r="S9" s="205"/>
      <c r="T9" s="205"/>
      <c r="U9" s="205"/>
      <c r="V9" s="220"/>
      <c r="W9" s="205"/>
      <c r="X9" s="205"/>
      <c r="Y9" s="205"/>
      <c r="Z9" s="220"/>
      <c r="AA9" s="205"/>
      <c r="AB9" s="220"/>
      <c r="AC9" s="220"/>
      <c r="AD9" s="205"/>
      <c r="AE9" s="220"/>
      <c r="AF9" s="220"/>
      <c r="AG9" s="220"/>
    </row>
    <row r="10" spans="1:33" s="73" customFormat="1">
      <c r="A10" s="220"/>
      <c r="B10" s="220"/>
      <c r="C10" s="220"/>
      <c r="D10" s="220"/>
      <c r="E10" s="220"/>
      <c r="F10" s="220"/>
      <c r="G10" s="205"/>
      <c r="H10" s="205"/>
      <c r="I10" s="205"/>
      <c r="J10" s="205"/>
      <c r="K10" s="205"/>
      <c r="L10" s="205" t="s">
        <v>218</v>
      </c>
      <c r="M10" s="205" t="s">
        <v>189</v>
      </c>
      <c r="N10" s="205"/>
      <c r="O10" s="205"/>
      <c r="P10" s="205"/>
      <c r="Q10" s="205"/>
      <c r="R10" s="220"/>
      <c r="S10" s="205"/>
      <c r="T10" s="205"/>
      <c r="U10" s="205"/>
      <c r="V10" s="220"/>
      <c r="W10" s="205"/>
      <c r="X10" s="205"/>
      <c r="Y10" s="205"/>
      <c r="Z10" s="220"/>
      <c r="AA10" s="205"/>
      <c r="AB10" s="220"/>
      <c r="AC10" s="220"/>
      <c r="AD10" s="205"/>
      <c r="AE10" s="220"/>
      <c r="AF10" s="220"/>
      <c r="AG10" s="220"/>
    </row>
    <row r="11" spans="1:33" s="73" customFormat="1" ht="56.25">
      <c r="A11" s="223"/>
      <c r="B11" s="223"/>
      <c r="C11" s="223"/>
      <c r="D11" s="223"/>
      <c r="E11" s="223"/>
      <c r="F11" s="223"/>
      <c r="G11" s="205"/>
      <c r="H11" s="205"/>
      <c r="I11" s="205"/>
      <c r="J11" s="205"/>
      <c r="K11" s="205"/>
      <c r="L11" s="205"/>
      <c r="M11" s="35" t="s">
        <v>283</v>
      </c>
      <c r="N11" s="35" t="s">
        <v>284</v>
      </c>
      <c r="O11" s="205"/>
      <c r="P11" s="205"/>
      <c r="Q11" s="205"/>
      <c r="R11" s="223"/>
      <c r="S11" s="205"/>
      <c r="T11" s="205"/>
      <c r="U11" s="205"/>
      <c r="V11" s="223"/>
      <c r="W11" s="205"/>
      <c r="X11" s="205"/>
      <c r="Y11" s="205"/>
      <c r="Z11" s="223"/>
      <c r="AA11" s="205"/>
      <c r="AB11" s="223"/>
      <c r="AC11" s="223"/>
      <c r="AD11" s="205"/>
      <c r="AE11" s="223"/>
      <c r="AF11" s="223"/>
      <c r="AG11" s="223"/>
    </row>
    <row r="12" spans="1:33" s="6" customFormat="1" ht="36.75" customHeight="1">
      <c r="A12" s="65"/>
      <c r="B12" s="35" t="s">
        <v>7</v>
      </c>
      <c r="C12" s="35"/>
      <c r="D12" s="65"/>
      <c r="E12" s="65"/>
      <c r="F12" s="65"/>
      <c r="G12" s="65"/>
      <c r="H12" s="123">
        <f>+H13+H48</f>
        <v>8015557.0460000001</v>
      </c>
      <c r="I12" s="123">
        <f t="shared" ref="I12:AF12" si="0">+I13+I48</f>
        <v>1840328.6</v>
      </c>
      <c r="J12" s="123">
        <f t="shared" si="0"/>
        <v>507658</v>
      </c>
      <c r="K12" s="123"/>
      <c r="L12" s="123">
        <f t="shared" si="0"/>
        <v>6175207.9000000004</v>
      </c>
      <c r="M12" s="123">
        <f t="shared" si="0"/>
        <v>4743022.25</v>
      </c>
      <c r="N12" s="123">
        <f t="shared" si="0"/>
        <v>1432186.15</v>
      </c>
      <c r="O12" s="123">
        <f t="shared" si="0"/>
        <v>788220</v>
      </c>
      <c r="P12" s="123">
        <f t="shared" si="0"/>
        <v>75000</v>
      </c>
      <c r="Q12" s="123">
        <f t="shared" si="0"/>
        <v>0</v>
      </c>
      <c r="R12" s="123">
        <f t="shared" si="0"/>
        <v>709220</v>
      </c>
      <c r="S12" s="123">
        <f t="shared" si="0"/>
        <v>265499.8</v>
      </c>
      <c r="T12" s="123">
        <f t="shared" si="0"/>
        <v>9428</v>
      </c>
      <c r="U12" s="123">
        <f t="shared" si="0"/>
        <v>0</v>
      </c>
      <c r="V12" s="123">
        <f t="shared" si="0"/>
        <v>256071.8</v>
      </c>
      <c r="W12" s="123">
        <f t="shared" si="0"/>
        <v>803468</v>
      </c>
      <c r="X12" s="123">
        <f t="shared" si="0"/>
        <v>75000</v>
      </c>
      <c r="Y12" s="123">
        <f t="shared" si="0"/>
        <v>0</v>
      </c>
      <c r="Z12" s="123">
        <f t="shared" si="0"/>
        <v>728468</v>
      </c>
      <c r="AA12" s="123">
        <f t="shared" si="0"/>
        <v>3763400.3</v>
      </c>
      <c r="AB12" s="123">
        <f t="shared" si="0"/>
        <v>381493</v>
      </c>
      <c r="AC12" s="123">
        <f t="shared" si="0"/>
        <v>3298777.05</v>
      </c>
      <c r="AD12" s="123">
        <f t="shared" si="0"/>
        <v>1949036.2</v>
      </c>
      <c r="AE12" s="123">
        <f t="shared" si="0"/>
        <v>349976</v>
      </c>
      <c r="AF12" s="123">
        <f t="shared" si="0"/>
        <v>1599060.2</v>
      </c>
      <c r="AG12" s="65"/>
    </row>
    <row r="13" spans="1:33" s="76" customFormat="1" ht="100.5" customHeight="1">
      <c r="A13" s="74" t="s">
        <v>62</v>
      </c>
      <c r="B13" s="75" t="s">
        <v>285</v>
      </c>
      <c r="C13" s="61"/>
      <c r="D13" s="74"/>
      <c r="E13" s="74"/>
      <c r="F13" s="74"/>
      <c r="G13" s="74"/>
      <c r="H13" s="113">
        <f>+H14+H19+H28+H36+H39+H42+H45</f>
        <v>7792379.0460000001</v>
      </c>
      <c r="I13" s="113">
        <f t="shared" ref="I13:AF13" si="1">+I14+I19+I28+I36+I39+I42+I45</f>
        <v>1789785.6</v>
      </c>
      <c r="J13" s="113">
        <f t="shared" si="1"/>
        <v>507658</v>
      </c>
      <c r="K13" s="113"/>
      <c r="L13" s="113">
        <f t="shared" si="1"/>
        <v>6002572.9000000004</v>
      </c>
      <c r="M13" s="113">
        <f t="shared" si="1"/>
        <v>4570387.25</v>
      </c>
      <c r="N13" s="113">
        <f t="shared" si="1"/>
        <v>1432186.15</v>
      </c>
      <c r="O13" s="113">
        <f t="shared" si="1"/>
        <v>713903</v>
      </c>
      <c r="P13" s="113">
        <f t="shared" si="1"/>
        <v>75000</v>
      </c>
      <c r="Q13" s="113">
        <f t="shared" si="1"/>
        <v>0</v>
      </c>
      <c r="R13" s="113">
        <f t="shared" si="1"/>
        <v>634903</v>
      </c>
      <c r="S13" s="113">
        <f t="shared" si="1"/>
        <v>221449.8</v>
      </c>
      <c r="T13" s="113">
        <f t="shared" si="1"/>
        <v>9428</v>
      </c>
      <c r="U13" s="113">
        <f t="shared" si="1"/>
        <v>0</v>
      </c>
      <c r="V13" s="113">
        <f t="shared" si="1"/>
        <v>212021.8</v>
      </c>
      <c r="W13" s="113">
        <f t="shared" si="1"/>
        <v>729151</v>
      </c>
      <c r="X13" s="113">
        <f t="shared" si="1"/>
        <v>75000</v>
      </c>
      <c r="Y13" s="113">
        <f t="shared" si="1"/>
        <v>0</v>
      </c>
      <c r="Z13" s="113">
        <f t="shared" si="1"/>
        <v>654151</v>
      </c>
      <c r="AA13" s="113">
        <f t="shared" si="1"/>
        <v>3712857.3</v>
      </c>
      <c r="AB13" s="113">
        <f t="shared" si="1"/>
        <v>330950</v>
      </c>
      <c r="AC13" s="113">
        <f t="shared" si="1"/>
        <v>3298777.05</v>
      </c>
      <c r="AD13" s="113">
        <f t="shared" si="1"/>
        <v>1898493.2</v>
      </c>
      <c r="AE13" s="113">
        <f t="shared" si="1"/>
        <v>299433</v>
      </c>
      <c r="AF13" s="113">
        <f t="shared" si="1"/>
        <v>1599060.2</v>
      </c>
      <c r="AG13" s="74"/>
    </row>
    <row r="14" spans="1:33" s="110" customFormat="1" ht="46.5" customHeight="1">
      <c r="A14" s="77" t="s">
        <v>8</v>
      </c>
      <c r="B14" s="108" t="s">
        <v>195</v>
      </c>
      <c r="C14" s="67"/>
      <c r="D14" s="184"/>
      <c r="E14" s="184"/>
      <c r="F14" s="184"/>
      <c r="G14" s="184"/>
      <c r="H14" s="185">
        <f>SUM(H15:H18)</f>
        <v>240755</v>
      </c>
      <c r="I14" s="185">
        <f t="shared" ref="I14:AF14" si="2">SUM(I15:I18)</f>
        <v>23966</v>
      </c>
      <c r="J14" s="185">
        <f t="shared" si="2"/>
        <v>9667</v>
      </c>
      <c r="K14" s="185"/>
      <c r="L14" s="185">
        <f t="shared" si="2"/>
        <v>216789</v>
      </c>
      <c r="M14" s="185">
        <f t="shared" si="2"/>
        <v>216789</v>
      </c>
      <c r="N14" s="185">
        <f t="shared" si="2"/>
        <v>0</v>
      </c>
      <c r="O14" s="185">
        <f t="shared" si="2"/>
        <v>15478</v>
      </c>
      <c r="P14" s="185">
        <f t="shared" si="2"/>
        <v>0</v>
      </c>
      <c r="Q14" s="185">
        <f t="shared" si="2"/>
        <v>0</v>
      </c>
      <c r="R14" s="185">
        <f t="shared" si="2"/>
        <v>15478</v>
      </c>
      <c r="S14" s="185">
        <f t="shared" si="2"/>
        <v>0</v>
      </c>
      <c r="T14" s="185">
        <f t="shared" si="2"/>
        <v>0</v>
      </c>
      <c r="U14" s="185">
        <f t="shared" si="2"/>
        <v>0</v>
      </c>
      <c r="V14" s="185">
        <f t="shared" si="2"/>
        <v>0</v>
      </c>
      <c r="W14" s="185">
        <f t="shared" si="2"/>
        <v>0</v>
      </c>
      <c r="X14" s="185">
        <f t="shared" si="2"/>
        <v>0</v>
      </c>
      <c r="Y14" s="185">
        <f t="shared" si="2"/>
        <v>0</v>
      </c>
      <c r="Z14" s="185">
        <f t="shared" si="2"/>
        <v>0</v>
      </c>
      <c r="AA14" s="185">
        <f t="shared" si="2"/>
        <v>240755</v>
      </c>
      <c r="AB14" s="185">
        <f t="shared" si="2"/>
        <v>9667</v>
      </c>
      <c r="AC14" s="185">
        <f t="shared" si="2"/>
        <v>216789</v>
      </c>
      <c r="AD14" s="185">
        <f t="shared" si="2"/>
        <v>99667</v>
      </c>
      <c r="AE14" s="185">
        <f t="shared" si="2"/>
        <v>9667</v>
      </c>
      <c r="AF14" s="185">
        <f t="shared" si="2"/>
        <v>90000</v>
      </c>
      <c r="AG14" s="109"/>
    </row>
    <row r="15" spans="1:33" s="72" customFormat="1" ht="60.75" customHeight="1">
      <c r="A15" s="79" t="s">
        <v>228</v>
      </c>
      <c r="B15" s="80" t="s">
        <v>319</v>
      </c>
      <c r="C15" s="80"/>
      <c r="D15" s="81"/>
      <c r="E15" s="81"/>
      <c r="F15" s="81"/>
      <c r="G15" s="81"/>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82"/>
    </row>
    <row r="16" spans="1:33" s="86" customFormat="1" ht="117.75" customHeight="1">
      <c r="A16" s="87" t="s">
        <v>247</v>
      </c>
      <c r="B16" s="88" t="s">
        <v>363</v>
      </c>
      <c r="C16" s="89" t="s">
        <v>329</v>
      </c>
      <c r="D16" s="89" t="s">
        <v>330</v>
      </c>
      <c r="E16" s="89" t="s">
        <v>331</v>
      </c>
      <c r="F16" s="89" t="s">
        <v>332</v>
      </c>
      <c r="G16" s="89" t="s">
        <v>333</v>
      </c>
      <c r="H16" s="115">
        <v>76429</v>
      </c>
      <c r="I16" s="115">
        <v>9667</v>
      </c>
      <c r="J16" s="115">
        <v>9667</v>
      </c>
      <c r="K16" s="69"/>
      <c r="L16" s="115">
        <v>66762</v>
      </c>
      <c r="M16" s="115">
        <v>66762</v>
      </c>
      <c r="N16" s="115">
        <v>0</v>
      </c>
      <c r="O16" s="115">
        <v>15478</v>
      </c>
      <c r="P16" s="115"/>
      <c r="Q16" s="115"/>
      <c r="R16" s="115">
        <v>15478</v>
      </c>
      <c r="S16" s="115">
        <v>0</v>
      </c>
      <c r="T16" s="115">
        <v>0</v>
      </c>
      <c r="U16" s="115">
        <v>0</v>
      </c>
      <c r="V16" s="115">
        <v>0</v>
      </c>
      <c r="W16" s="115"/>
      <c r="X16" s="115"/>
      <c r="Y16" s="115">
        <v>0</v>
      </c>
      <c r="Z16" s="115">
        <v>0</v>
      </c>
      <c r="AA16" s="115">
        <v>76429</v>
      </c>
      <c r="AB16" s="115">
        <v>9667</v>
      </c>
      <c r="AC16" s="115">
        <v>66762</v>
      </c>
      <c r="AD16" s="115">
        <v>49667</v>
      </c>
      <c r="AE16" s="115">
        <v>9667</v>
      </c>
      <c r="AF16" s="115">
        <v>40000</v>
      </c>
      <c r="AG16" s="78"/>
    </row>
    <row r="17" spans="1:34" s="85" customFormat="1" ht="48" customHeight="1">
      <c r="A17" s="79" t="s">
        <v>229</v>
      </c>
      <c r="B17" s="80" t="s">
        <v>350</v>
      </c>
      <c r="C17" s="80"/>
      <c r="D17" s="83"/>
      <c r="E17" s="83"/>
      <c r="F17" s="83"/>
      <c r="G17" s="83"/>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84"/>
    </row>
    <row r="18" spans="1:34" s="106" customFormat="1" ht="75">
      <c r="A18" s="87" t="s">
        <v>247</v>
      </c>
      <c r="B18" s="105" t="s">
        <v>355</v>
      </c>
      <c r="C18" s="105"/>
      <c r="D18" s="70" t="s">
        <v>317</v>
      </c>
      <c r="E18" s="68">
        <v>43923</v>
      </c>
      <c r="F18" s="70"/>
      <c r="G18" s="68" t="s">
        <v>356</v>
      </c>
      <c r="H18" s="117">
        <v>164326</v>
      </c>
      <c r="I18" s="117">
        <v>14299</v>
      </c>
      <c r="J18" s="115"/>
      <c r="K18" s="117"/>
      <c r="L18" s="117">
        <v>150027</v>
      </c>
      <c r="M18" s="117">
        <v>150027</v>
      </c>
      <c r="N18" s="115"/>
      <c r="O18" s="115"/>
      <c r="P18" s="115"/>
      <c r="Q18" s="115"/>
      <c r="R18" s="115"/>
      <c r="S18" s="115"/>
      <c r="T18" s="115"/>
      <c r="U18" s="115"/>
      <c r="V18" s="115"/>
      <c r="W18" s="115"/>
      <c r="X18" s="115"/>
      <c r="Y18" s="115"/>
      <c r="Z18" s="115"/>
      <c r="AA18" s="117">
        <v>164326</v>
      </c>
      <c r="AB18" s="115"/>
      <c r="AC18" s="117">
        <v>150027</v>
      </c>
      <c r="AD18" s="115">
        <v>50000</v>
      </c>
      <c r="AE18" s="115"/>
      <c r="AF18" s="115">
        <v>50000</v>
      </c>
      <c r="AG18" s="152"/>
    </row>
    <row r="19" spans="1:34" s="110" customFormat="1" ht="46.5" customHeight="1">
      <c r="A19" s="77" t="s">
        <v>9</v>
      </c>
      <c r="B19" s="108" t="s">
        <v>197</v>
      </c>
      <c r="C19" s="67"/>
      <c r="D19" s="184"/>
      <c r="E19" s="184"/>
      <c r="F19" s="184"/>
      <c r="G19" s="184"/>
      <c r="H19" s="185">
        <f>SUM(H20:H27)</f>
        <v>2341992.5</v>
      </c>
      <c r="I19" s="185">
        <f t="shared" ref="I19:AG19" si="3">SUM(I20:I27)</f>
        <v>466713.59999999998</v>
      </c>
      <c r="J19" s="185">
        <f t="shared" si="3"/>
        <v>21708</v>
      </c>
      <c r="K19" s="185"/>
      <c r="L19" s="185">
        <f t="shared" si="3"/>
        <v>1875267.9</v>
      </c>
      <c r="M19" s="185">
        <f t="shared" si="3"/>
        <v>1543951.3</v>
      </c>
      <c r="N19" s="185">
        <f t="shared" si="3"/>
        <v>331316.59999999998</v>
      </c>
      <c r="O19" s="185">
        <f t="shared" si="3"/>
        <v>21407</v>
      </c>
      <c r="P19" s="185">
        <f t="shared" si="3"/>
        <v>0</v>
      </c>
      <c r="Q19" s="185">
        <f t="shared" si="3"/>
        <v>0</v>
      </c>
      <c r="R19" s="185">
        <f t="shared" si="3"/>
        <v>21407</v>
      </c>
      <c r="S19" s="185">
        <f t="shared" si="3"/>
        <v>0</v>
      </c>
      <c r="T19" s="185">
        <f t="shared" si="3"/>
        <v>0</v>
      </c>
      <c r="U19" s="185">
        <f t="shared" si="3"/>
        <v>0</v>
      </c>
      <c r="V19" s="185">
        <f t="shared" si="3"/>
        <v>0</v>
      </c>
      <c r="W19" s="185">
        <f t="shared" si="3"/>
        <v>5133</v>
      </c>
      <c r="X19" s="185">
        <f t="shared" si="3"/>
        <v>0</v>
      </c>
      <c r="Y19" s="185">
        <f t="shared" si="3"/>
        <v>0</v>
      </c>
      <c r="Z19" s="185">
        <f t="shared" si="3"/>
        <v>5133</v>
      </c>
      <c r="AA19" s="185">
        <f t="shared" si="3"/>
        <v>1293311.1000000001</v>
      </c>
      <c r="AB19" s="185">
        <f t="shared" si="3"/>
        <v>0</v>
      </c>
      <c r="AC19" s="185">
        <f t="shared" si="3"/>
        <v>1293311.1000000001</v>
      </c>
      <c r="AD19" s="185">
        <f t="shared" si="3"/>
        <v>425000</v>
      </c>
      <c r="AE19" s="185">
        <f t="shared" si="3"/>
        <v>0</v>
      </c>
      <c r="AF19" s="185">
        <f t="shared" si="3"/>
        <v>425000</v>
      </c>
      <c r="AG19" s="185">
        <f t="shared" si="3"/>
        <v>0</v>
      </c>
    </row>
    <row r="20" spans="1:34" s="72" customFormat="1" ht="61.5" customHeight="1">
      <c r="A20" s="79" t="s">
        <v>228</v>
      </c>
      <c r="B20" s="80" t="s">
        <v>227</v>
      </c>
      <c r="C20" s="80"/>
      <c r="D20" s="81"/>
      <c r="E20" s="81"/>
      <c r="F20" s="81"/>
      <c r="G20" s="81"/>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82"/>
    </row>
    <row r="21" spans="1:34" ht="111" customHeight="1">
      <c r="A21" s="87" t="s">
        <v>247</v>
      </c>
      <c r="B21" s="92" t="s">
        <v>307</v>
      </c>
      <c r="C21" s="92"/>
      <c r="D21" s="89" t="s">
        <v>308</v>
      </c>
      <c r="E21" s="153" t="s">
        <v>309</v>
      </c>
      <c r="F21" s="89" t="s">
        <v>310</v>
      </c>
      <c r="G21" s="89" t="s">
        <v>311</v>
      </c>
      <c r="H21" s="115">
        <v>120282</v>
      </c>
      <c r="I21" s="115">
        <v>24044</v>
      </c>
      <c r="J21" s="115"/>
      <c r="K21" s="22" t="s">
        <v>312</v>
      </c>
      <c r="L21" s="115">
        <v>96238</v>
      </c>
      <c r="M21" s="115">
        <v>96238</v>
      </c>
      <c r="N21" s="115"/>
      <c r="O21" s="115">
        <v>2733</v>
      </c>
      <c r="P21" s="115"/>
      <c r="Q21" s="115"/>
      <c r="R21" s="115">
        <v>2733</v>
      </c>
      <c r="S21" s="115"/>
      <c r="T21" s="115"/>
      <c r="U21" s="115"/>
      <c r="V21" s="115"/>
      <c r="W21" s="115">
        <v>2733</v>
      </c>
      <c r="X21" s="115"/>
      <c r="Y21" s="115"/>
      <c r="Z21" s="115">
        <v>2733</v>
      </c>
      <c r="AA21" s="115">
        <v>10267</v>
      </c>
      <c r="AB21" s="115"/>
      <c r="AC21" s="115">
        <v>10267</v>
      </c>
      <c r="AD21" s="115">
        <v>2000</v>
      </c>
      <c r="AE21" s="115"/>
      <c r="AF21" s="115">
        <v>2000</v>
      </c>
      <c r="AG21" s="78"/>
    </row>
    <row r="22" spans="1:34" s="72" customFormat="1" ht="60.75" customHeight="1">
      <c r="A22" s="79" t="s">
        <v>229</v>
      </c>
      <c r="B22" s="80" t="s">
        <v>319</v>
      </c>
      <c r="C22" s="80"/>
      <c r="D22" s="81"/>
      <c r="E22" s="81"/>
      <c r="F22" s="81"/>
      <c r="G22" s="81"/>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82"/>
    </row>
    <row r="23" spans="1:34" s="86" customFormat="1" ht="111.75" customHeight="1">
      <c r="A23" s="87" t="s">
        <v>247</v>
      </c>
      <c r="B23" s="88" t="s">
        <v>325</v>
      </c>
      <c r="C23" s="88">
        <v>7749219</v>
      </c>
      <c r="D23" s="89" t="s">
        <v>299</v>
      </c>
      <c r="E23" s="154" t="s">
        <v>326</v>
      </c>
      <c r="F23" s="68" t="s">
        <v>327</v>
      </c>
      <c r="G23" s="89" t="s">
        <v>328</v>
      </c>
      <c r="H23" s="69">
        <v>181253.5</v>
      </c>
      <c r="I23" s="69">
        <v>28144.6</v>
      </c>
      <c r="J23" s="69"/>
      <c r="K23" s="69">
        <v>6982.7</v>
      </c>
      <c r="L23" s="69">
        <v>153108.9</v>
      </c>
      <c r="M23" s="69">
        <v>122487.1</v>
      </c>
      <c r="N23" s="69">
        <v>30621.799999999988</v>
      </c>
      <c r="O23" s="115"/>
      <c r="P23" s="115"/>
      <c r="Q23" s="115"/>
      <c r="R23" s="115"/>
      <c r="S23" s="115"/>
      <c r="T23" s="115"/>
      <c r="U23" s="115"/>
      <c r="V23" s="115"/>
      <c r="W23" s="115"/>
      <c r="X23" s="115"/>
      <c r="Y23" s="115"/>
      <c r="Z23" s="115"/>
      <c r="AA23" s="69">
        <v>122487.1</v>
      </c>
      <c r="AB23" s="115"/>
      <c r="AC23" s="69">
        <v>122487.1</v>
      </c>
      <c r="AD23" s="115">
        <v>90000</v>
      </c>
      <c r="AE23" s="115"/>
      <c r="AF23" s="115">
        <v>90000</v>
      </c>
      <c r="AG23" s="78"/>
    </row>
    <row r="24" spans="1:34" s="101" customFormat="1" ht="120.75" customHeight="1">
      <c r="A24" s="97">
        <v>2</v>
      </c>
      <c r="B24" s="99" t="s">
        <v>345</v>
      </c>
      <c r="C24" s="99"/>
      <c r="D24" s="97" t="s">
        <v>299</v>
      </c>
      <c r="E24" s="155" t="s">
        <v>346</v>
      </c>
      <c r="F24" s="155" t="s">
        <v>347</v>
      </c>
      <c r="G24" s="97" t="s">
        <v>348</v>
      </c>
      <c r="H24" s="120">
        <v>479295</v>
      </c>
      <c r="I24" s="120">
        <v>107988</v>
      </c>
      <c r="J24" s="120">
        <v>21708</v>
      </c>
      <c r="K24" s="120" t="s">
        <v>349</v>
      </c>
      <c r="L24" s="120">
        <v>371306</v>
      </c>
      <c r="M24" s="120">
        <v>336469</v>
      </c>
      <c r="N24" s="120">
        <v>34837</v>
      </c>
      <c r="O24" s="120">
        <v>18674</v>
      </c>
      <c r="P24" s="120"/>
      <c r="Q24" s="120"/>
      <c r="R24" s="120">
        <v>18674</v>
      </c>
      <c r="S24" s="120"/>
      <c r="T24" s="120"/>
      <c r="U24" s="120"/>
      <c r="V24" s="120"/>
      <c r="W24" s="120">
        <v>2400</v>
      </c>
      <c r="X24" s="120"/>
      <c r="Y24" s="120"/>
      <c r="Z24" s="120">
        <v>2400</v>
      </c>
      <c r="AA24" s="120">
        <v>171800</v>
      </c>
      <c r="AB24" s="120"/>
      <c r="AC24" s="120">
        <v>171800</v>
      </c>
      <c r="AD24" s="120">
        <v>45000</v>
      </c>
      <c r="AE24" s="120"/>
      <c r="AF24" s="120">
        <v>45000</v>
      </c>
      <c r="AG24" s="100"/>
    </row>
    <row r="25" spans="1:34" s="85" customFormat="1" ht="48" customHeight="1">
      <c r="A25" s="79" t="s">
        <v>230</v>
      </c>
      <c r="B25" s="80" t="s">
        <v>350</v>
      </c>
      <c r="C25" s="80"/>
      <c r="D25" s="83"/>
      <c r="E25" s="83"/>
      <c r="F25" s="83"/>
      <c r="G25" s="83"/>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84"/>
    </row>
    <row r="26" spans="1:34" s="103" customFormat="1" ht="179.25" customHeight="1">
      <c r="A26" s="87" t="s">
        <v>247</v>
      </c>
      <c r="B26" s="88" t="s">
        <v>351</v>
      </c>
      <c r="C26" s="88">
        <v>7786649</v>
      </c>
      <c r="D26" s="89" t="s">
        <v>304</v>
      </c>
      <c r="E26" s="89"/>
      <c r="F26" s="89"/>
      <c r="G26" s="89" t="s">
        <v>352</v>
      </c>
      <c r="H26" s="115">
        <v>851897</v>
      </c>
      <c r="I26" s="115">
        <v>178047</v>
      </c>
      <c r="J26" s="118"/>
      <c r="K26" s="115">
        <v>25648985</v>
      </c>
      <c r="L26" s="115">
        <v>673850</v>
      </c>
      <c r="M26" s="115">
        <v>518891.2</v>
      </c>
      <c r="N26" s="115">
        <v>154958.79999999999</v>
      </c>
      <c r="O26" s="118"/>
      <c r="P26" s="118"/>
      <c r="Q26" s="118"/>
      <c r="R26" s="118"/>
      <c r="S26" s="118"/>
      <c r="T26" s="118"/>
      <c r="U26" s="118"/>
      <c r="V26" s="118"/>
      <c r="W26" s="118"/>
      <c r="X26" s="118"/>
      <c r="Y26" s="118"/>
      <c r="Z26" s="118"/>
      <c r="AA26" s="115">
        <v>518891</v>
      </c>
      <c r="AB26" s="115"/>
      <c r="AC26" s="115">
        <v>518891</v>
      </c>
      <c r="AD26" s="115">
        <v>158000</v>
      </c>
      <c r="AE26" s="115"/>
      <c r="AF26" s="115">
        <v>158000</v>
      </c>
      <c r="AG26" s="91"/>
      <c r="AH26" s="102"/>
    </row>
    <row r="27" spans="1:34" s="85" customFormat="1" ht="189.75" customHeight="1">
      <c r="A27" s="87" t="s">
        <v>248</v>
      </c>
      <c r="B27" s="88" t="s">
        <v>353</v>
      </c>
      <c r="C27" s="88"/>
      <c r="D27" s="89" t="s">
        <v>304</v>
      </c>
      <c r="E27" s="104"/>
      <c r="F27" s="104"/>
      <c r="G27" s="68" t="s">
        <v>354</v>
      </c>
      <c r="H27" s="115">
        <v>709265</v>
      </c>
      <c r="I27" s="115">
        <v>128490</v>
      </c>
      <c r="J27" s="115">
        <v>0</v>
      </c>
      <c r="K27" s="115">
        <v>21.105875000000001</v>
      </c>
      <c r="L27" s="115">
        <v>580765</v>
      </c>
      <c r="M27" s="115">
        <v>469866</v>
      </c>
      <c r="N27" s="115">
        <v>110899</v>
      </c>
      <c r="O27" s="115"/>
      <c r="P27" s="115"/>
      <c r="Q27" s="115"/>
      <c r="R27" s="115"/>
      <c r="S27" s="115"/>
      <c r="T27" s="115"/>
      <c r="U27" s="115"/>
      <c r="V27" s="115"/>
      <c r="W27" s="115"/>
      <c r="X27" s="115"/>
      <c r="Y27" s="115"/>
      <c r="Z27" s="115"/>
      <c r="AA27" s="115">
        <v>469866</v>
      </c>
      <c r="AB27" s="115"/>
      <c r="AC27" s="115">
        <v>469866</v>
      </c>
      <c r="AD27" s="115">
        <v>130000</v>
      </c>
      <c r="AE27" s="115"/>
      <c r="AF27" s="115">
        <v>130000</v>
      </c>
      <c r="AG27" s="156"/>
    </row>
    <row r="28" spans="1:34" s="110" customFormat="1" ht="56.25">
      <c r="A28" s="77" t="s">
        <v>9</v>
      </c>
      <c r="B28" s="108" t="s">
        <v>358</v>
      </c>
      <c r="C28" s="67"/>
      <c r="D28" s="184"/>
      <c r="E28" s="184"/>
      <c r="F28" s="184"/>
      <c r="G28" s="184"/>
      <c r="H28" s="185">
        <f>SUM(H29:H35)</f>
        <v>3454620</v>
      </c>
      <c r="I28" s="185">
        <f t="shared" ref="I28:AG28" si="4">SUM(I29:I35)</f>
        <v>918858</v>
      </c>
      <c r="J28" s="185">
        <f t="shared" si="4"/>
        <v>476283</v>
      </c>
      <c r="K28" s="185"/>
      <c r="L28" s="185">
        <f t="shared" si="4"/>
        <v>2535761</v>
      </c>
      <c r="M28" s="185">
        <f t="shared" si="4"/>
        <v>1879407.95</v>
      </c>
      <c r="N28" s="185">
        <f t="shared" si="4"/>
        <v>656353.55000000005</v>
      </c>
      <c r="O28" s="185">
        <f t="shared" si="4"/>
        <v>554960</v>
      </c>
      <c r="P28" s="185">
        <f t="shared" si="4"/>
        <v>75000</v>
      </c>
      <c r="Q28" s="185">
        <f t="shared" si="4"/>
        <v>0</v>
      </c>
      <c r="R28" s="185">
        <f t="shared" si="4"/>
        <v>479960</v>
      </c>
      <c r="S28" s="185">
        <f t="shared" si="4"/>
        <v>198657.8</v>
      </c>
      <c r="T28" s="185">
        <f t="shared" si="4"/>
        <v>9428</v>
      </c>
      <c r="U28" s="185">
        <f t="shared" si="4"/>
        <v>0</v>
      </c>
      <c r="V28" s="185">
        <f t="shared" si="4"/>
        <v>189229.8</v>
      </c>
      <c r="W28" s="185">
        <f t="shared" si="4"/>
        <v>619960</v>
      </c>
      <c r="X28" s="185">
        <f t="shared" si="4"/>
        <v>75000</v>
      </c>
      <c r="Y28" s="185">
        <f t="shared" si="4"/>
        <v>0</v>
      </c>
      <c r="Z28" s="185">
        <f t="shared" si="4"/>
        <v>544960</v>
      </c>
      <c r="AA28" s="185">
        <f t="shared" si="4"/>
        <v>1528002.2</v>
      </c>
      <c r="AB28" s="185">
        <f t="shared" si="4"/>
        <v>321283</v>
      </c>
      <c r="AC28" s="185">
        <f t="shared" si="4"/>
        <v>1137887.95</v>
      </c>
      <c r="AD28" s="185">
        <f t="shared" si="4"/>
        <v>1182610.2</v>
      </c>
      <c r="AE28" s="185">
        <f t="shared" si="4"/>
        <v>289766</v>
      </c>
      <c r="AF28" s="185">
        <f t="shared" si="4"/>
        <v>892844.2</v>
      </c>
      <c r="AG28" s="185">
        <f t="shared" si="4"/>
        <v>0</v>
      </c>
    </row>
    <row r="29" spans="1:34" s="72" customFormat="1" ht="61.5" customHeight="1">
      <c r="A29" s="79" t="s">
        <v>228</v>
      </c>
      <c r="B29" s="80" t="s">
        <v>227</v>
      </c>
      <c r="C29" s="80"/>
      <c r="D29" s="81"/>
      <c r="E29" s="81"/>
      <c r="F29" s="81"/>
      <c r="G29" s="81"/>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82"/>
    </row>
    <row r="30" spans="1:34" s="86" customFormat="1" ht="131.25">
      <c r="A30" s="87" t="s">
        <v>247</v>
      </c>
      <c r="B30" s="88" t="s">
        <v>286</v>
      </c>
      <c r="C30" s="88">
        <v>7501924</v>
      </c>
      <c r="D30" s="89" t="s">
        <v>287</v>
      </c>
      <c r="E30" s="89" t="s">
        <v>288</v>
      </c>
      <c r="F30" s="157" t="s">
        <v>289</v>
      </c>
      <c r="G30" s="89" t="s">
        <v>290</v>
      </c>
      <c r="H30" s="115">
        <v>667800</v>
      </c>
      <c r="I30" s="115">
        <v>333900</v>
      </c>
      <c r="J30" s="115">
        <v>213696</v>
      </c>
      <c r="K30" s="120" t="s">
        <v>291</v>
      </c>
      <c r="L30" s="115">
        <v>333900</v>
      </c>
      <c r="M30" s="115">
        <v>267120</v>
      </c>
      <c r="N30" s="115">
        <v>66780</v>
      </c>
      <c r="O30" s="115">
        <v>141696</v>
      </c>
      <c r="P30" s="115">
        <v>50000</v>
      </c>
      <c r="Q30" s="115"/>
      <c r="R30" s="115">
        <v>91696</v>
      </c>
      <c r="S30" s="115">
        <v>53089.600000000006</v>
      </c>
      <c r="T30" s="115">
        <v>9428</v>
      </c>
      <c r="U30" s="115"/>
      <c r="V30" s="115">
        <v>43661.600000000006</v>
      </c>
      <c r="W30" s="115">
        <v>141696</v>
      </c>
      <c r="X30" s="115">
        <v>50000</v>
      </c>
      <c r="Y30" s="115"/>
      <c r="Z30" s="115">
        <v>91696</v>
      </c>
      <c r="AA30" s="120">
        <v>317589</v>
      </c>
      <c r="AB30" s="115">
        <v>163696</v>
      </c>
      <c r="AC30" s="115">
        <v>153893</v>
      </c>
      <c r="AD30" s="115">
        <v>317589</v>
      </c>
      <c r="AE30" s="115">
        <v>163696</v>
      </c>
      <c r="AF30" s="115">
        <v>153893</v>
      </c>
      <c r="AG30" s="78"/>
    </row>
    <row r="31" spans="1:34" s="86" customFormat="1" ht="120" customHeight="1">
      <c r="A31" s="87" t="s">
        <v>248</v>
      </c>
      <c r="B31" s="88" t="s">
        <v>297</v>
      </c>
      <c r="C31" s="88" t="s">
        <v>298</v>
      </c>
      <c r="D31" s="89" t="s">
        <v>299</v>
      </c>
      <c r="E31" s="153" t="s">
        <v>300</v>
      </c>
      <c r="F31" s="153" t="s">
        <v>301</v>
      </c>
      <c r="G31" s="89" t="s">
        <v>302</v>
      </c>
      <c r="H31" s="115">
        <v>464600</v>
      </c>
      <c r="I31" s="115">
        <v>50600</v>
      </c>
      <c r="J31" s="115">
        <v>0</v>
      </c>
      <c r="K31" s="115">
        <v>18000</v>
      </c>
      <c r="L31" s="115">
        <v>414000</v>
      </c>
      <c r="M31" s="115">
        <v>414000</v>
      </c>
      <c r="N31" s="115">
        <v>0</v>
      </c>
      <c r="O31" s="115">
        <v>115000</v>
      </c>
      <c r="P31" s="115">
        <v>0</v>
      </c>
      <c r="Q31" s="115">
        <v>0</v>
      </c>
      <c r="R31" s="115">
        <v>115000</v>
      </c>
      <c r="S31" s="115">
        <v>75726</v>
      </c>
      <c r="T31" s="115">
        <v>0</v>
      </c>
      <c r="U31" s="115"/>
      <c r="V31" s="115">
        <v>75726</v>
      </c>
      <c r="W31" s="115">
        <v>115000</v>
      </c>
      <c r="X31" s="115">
        <v>0</v>
      </c>
      <c r="Y31" s="115"/>
      <c r="Z31" s="115">
        <v>115000</v>
      </c>
      <c r="AA31" s="115">
        <v>199000</v>
      </c>
      <c r="AB31" s="115">
        <v>0</v>
      </c>
      <c r="AC31" s="115">
        <v>199000</v>
      </c>
      <c r="AD31" s="115">
        <v>199000</v>
      </c>
      <c r="AE31" s="115">
        <v>0</v>
      </c>
      <c r="AF31" s="115">
        <v>199000</v>
      </c>
      <c r="AG31" s="89"/>
    </row>
    <row r="32" spans="1:34" ht="144.75" customHeight="1">
      <c r="A32" s="87" t="s">
        <v>249</v>
      </c>
      <c r="B32" s="88" t="s">
        <v>303</v>
      </c>
      <c r="C32" s="89">
        <v>7452859</v>
      </c>
      <c r="D32" s="89" t="s">
        <v>304</v>
      </c>
      <c r="E32" s="90">
        <v>43960</v>
      </c>
      <c r="F32" s="89" t="s">
        <v>305</v>
      </c>
      <c r="G32" s="89" t="s">
        <v>306</v>
      </c>
      <c r="H32" s="115">
        <v>459337</v>
      </c>
      <c r="I32" s="115">
        <v>117922</v>
      </c>
      <c r="J32" s="115">
        <v>80000</v>
      </c>
      <c r="K32" s="115">
        <v>14225</v>
      </c>
      <c r="L32" s="115">
        <v>341415</v>
      </c>
      <c r="M32" s="115">
        <v>241367</v>
      </c>
      <c r="N32" s="115">
        <v>100048</v>
      </c>
      <c r="O32" s="115">
        <v>131264</v>
      </c>
      <c r="P32" s="115"/>
      <c r="Q32" s="115"/>
      <c r="R32" s="115">
        <v>131264</v>
      </c>
      <c r="S32" s="115">
        <v>47835.199999999997</v>
      </c>
      <c r="T32" s="115"/>
      <c r="U32" s="115"/>
      <c r="V32" s="115">
        <v>47835.199999999997</v>
      </c>
      <c r="W32" s="115">
        <v>131264</v>
      </c>
      <c r="X32" s="115"/>
      <c r="Y32" s="115"/>
      <c r="Z32" s="115">
        <v>131264</v>
      </c>
      <c r="AA32" s="115">
        <v>35074</v>
      </c>
      <c r="AB32" s="115"/>
      <c r="AC32" s="115">
        <v>35074</v>
      </c>
      <c r="AD32" s="115">
        <v>35074</v>
      </c>
      <c r="AE32" s="114"/>
      <c r="AF32" s="115">
        <v>35074</v>
      </c>
      <c r="AG32" s="91"/>
    </row>
    <row r="33" spans="1:33" s="72" customFormat="1" ht="60.75" customHeight="1">
      <c r="A33" s="79" t="s">
        <v>229</v>
      </c>
      <c r="B33" s="80" t="s">
        <v>319</v>
      </c>
      <c r="C33" s="80"/>
      <c r="D33" s="81"/>
      <c r="E33" s="81"/>
      <c r="F33" s="81"/>
      <c r="G33" s="81"/>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82"/>
    </row>
    <row r="34" spans="1:33" s="86" customFormat="1" ht="126" customHeight="1">
      <c r="A34" s="87" t="s">
        <v>247</v>
      </c>
      <c r="B34" s="88" t="s">
        <v>320</v>
      </c>
      <c r="C34" s="158">
        <v>7544621</v>
      </c>
      <c r="D34" s="89" t="s">
        <v>317</v>
      </c>
      <c r="E34" s="89" t="s">
        <v>321</v>
      </c>
      <c r="F34" s="89" t="s">
        <v>322</v>
      </c>
      <c r="G34" s="89" t="s">
        <v>323</v>
      </c>
      <c r="H34" s="115">
        <v>1378583</v>
      </c>
      <c r="I34" s="115">
        <v>391011</v>
      </c>
      <c r="J34" s="115">
        <v>182587</v>
      </c>
      <c r="K34" s="120" t="s">
        <v>324</v>
      </c>
      <c r="L34" s="115">
        <v>987571</v>
      </c>
      <c r="M34" s="115">
        <v>566877.19999999995</v>
      </c>
      <c r="N34" s="115">
        <v>420694.3</v>
      </c>
      <c r="O34" s="115">
        <v>167000</v>
      </c>
      <c r="P34" s="115">
        <v>25000</v>
      </c>
      <c r="Q34" s="115"/>
      <c r="R34" s="115">
        <v>142000</v>
      </c>
      <c r="S34" s="115">
        <v>22007</v>
      </c>
      <c r="T34" s="115">
        <v>0</v>
      </c>
      <c r="U34" s="115"/>
      <c r="V34" s="115">
        <v>22007</v>
      </c>
      <c r="W34" s="115">
        <v>167000</v>
      </c>
      <c r="X34" s="115">
        <v>25000</v>
      </c>
      <c r="Y34" s="115"/>
      <c r="Z34" s="115">
        <v>142000</v>
      </c>
      <c r="AA34" s="115">
        <v>582464.19999999995</v>
      </c>
      <c r="AB34" s="115">
        <v>157587</v>
      </c>
      <c r="AC34" s="115">
        <v>424877.19999999995</v>
      </c>
      <c r="AD34" s="115">
        <v>550947.19999999995</v>
      </c>
      <c r="AE34" s="115">
        <v>126070</v>
      </c>
      <c r="AF34" s="115">
        <v>424877.19999999995</v>
      </c>
      <c r="AG34" s="78"/>
    </row>
    <row r="35" spans="1:33" s="86" customFormat="1" ht="117" customHeight="1">
      <c r="A35" s="87" t="s">
        <v>248</v>
      </c>
      <c r="B35" s="88" t="s">
        <v>340</v>
      </c>
      <c r="C35" s="89" t="s">
        <v>341</v>
      </c>
      <c r="D35" s="89" t="s">
        <v>299</v>
      </c>
      <c r="E35" s="153" t="s">
        <v>342</v>
      </c>
      <c r="F35" s="153" t="s">
        <v>343</v>
      </c>
      <c r="G35" s="89" t="s">
        <v>344</v>
      </c>
      <c r="H35" s="115">
        <v>484300</v>
      </c>
      <c r="I35" s="115">
        <v>25425</v>
      </c>
      <c r="J35" s="115">
        <v>0</v>
      </c>
      <c r="K35" s="115">
        <v>20394.444444444402</v>
      </c>
      <c r="L35" s="115">
        <v>458875</v>
      </c>
      <c r="M35" s="115">
        <v>390043.75</v>
      </c>
      <c r="N35" s="115">
        <v>68831.25</v>
      </c>
      <c r="O35" s="115">
        <v>0</v>
      </c>
      <c r="P35" s="115">
        <v>0</v>
      </c>
      <c r="Q35" s="115">
        <v>0</v>
      </c>
      <c r="R35" s="115">
        <v>0</v>
      </c>
      <c r="S35" s="115">
        <v>0</v>
      </c>
      <c r="T35" s="115">
        <v>0</v>
      </c>
      <c r="U35" s="115">
        <v>0</v>
      </c>
      <c r="V35" s="115">
        <v>0</v>
      </c>
      <c r="W35" s="115">
        <v>65000</v>
      </c>
      <c r="X35" s="115"/>
      <c r="Y35" s="115"/>
      <c r="Z35" s="115">
        <v>65000</v>
      </c>
      <c r="AA35" s="115">
        <v>393875</v>
      </c>
      <c r="AB35" s="115"/>
      <c r="AC35" s="115">
        <v>325043.75</v>
      </c>
      <c r="AD35" s="115">
        <v>80000</v>
      </c>
      <c r="AE35" s="115"/>
      <c r="AF35" s="115">
        <v>80000</v>
      </c>
      <c r="AG35" s="89"/>
    </row>
    <row r="36" spans="1:33" s="110" customFormat="1" ht="24.75" customHeight="1">
      <c r="A36" s="77" t="s">
        <v>65</v>
      </c>
      <c r="B36" s="108" t="s">
        <v>359</v>
      </c>
      <c r="C36" s="67"/>
      <c r="D36" s="184"/>
      <c r="E36" s="184"/>
      <c r="F36" s="184"/>
      <c r="G36" s="184"/>
      <c r="H36" s="185">
        <f>SUM(H37:H38)</f>
        <v>60654</v>
      </c>
      <c r="I36" s="185">
        <f t="shared" ref="I36:AG36" si="5">SUM(I37:I38)</f>
        <v>10654</v>
      </c>
      <c r="J36" s="185">
        <f t="shared" si="5"/>
        <v>0</v>
      </c>
      <c r="K36" s="185">
        <f t="shared" si="5"/>
        <v>0</v>
      </c>
      <c r="L36" s="185">
        <f t="shared" si="5"/>
        <v>50000</v>
      </c>
      <c r="M36" s="185">
        <f t="shared" si="5"/>
        <v>50000</v>
      </c>
      <c r="N36" s="185">
        <f t="shared" si="5"/>
        <v>0</v>
      </c>
      <c r="O36" s="185">
        <f t="shared" si="5"/>
        <v>18000</v>
      </c>
      <c r="P36" s="185">
        <f t="shared" si="5"/>
        <v>0</v>
      </c>
      <c r="Q36" s="185">
        <f t="shared" si="5"/>
        <v>0</v>
      </c>
      <c r="R36" s="185">
        <f t="shared" si="5"/>
        <v>14000</v>
      </c>
      <c r="S36" s="185">
        <f t="shared" si="5"/>
        <v>0</v>
      </c>
      <c r="T36" s="185">
        <f t="shared" si="5"/>
        <v>0</v>
      </c>
      <c r="U36" s="185">
        <f t="shared" si="5"/>
        <v>0</v>
      </c>
      <c r="V36" s="185">
        <f t="shared" si="5"/>
        <v>0</v>
      </c>
      <c r="W36" s="185">
        <f t="shared" si="5"/>
        <v>0</v>
      </c>
      <c r="X36" s="185">
        <f t="shared" si="5"/>
        <v>0</v>
      </c>
      <c r="Y36" s="185">
        <f t="shared" si="5"/>
        <v>0</v>
      </c>
      <c r="Z36" s="185">
        <f t="shared" si="5"/>
        <v>0</v>
      </c>
      <c r="AA36" s="185">
        <f t="shared" si="5"/>
        <v>14000</v>
      </c>
      <c r="AB36" s="185">
        <f t="shared" si="5"/>
        <v>0</v>
      </c>
      <c r="AC36" s="185">
        <f t="shared" si="5"/>
        <v>14000</v>
      </c>
      <c r="AD36" s="185">
        <f t="shared" si="5"/>
        <v>14000</v>
      </c>
      <c r="AE36" s="185">
        <f t="shared" si="5"/>
        <v>0</v>
      </c>
      <c r="AF36" s="185">
        <f t="shared" si="5"/>
        <v>14000</v>
      </c>
      <c r="AG36" s="185">
        <f t="shared" si="5"/>
        <v>0</v>
      </c>
    </row>
    <row r="37" spans="1:33" s="72" customFormat="1" ht="61.5" customHeight="1">
      <c r="A37" s="79" t="s">
        <v>228</v>
      </c>
      <c r="B37" s="80" t="s">
        <v>227</v>
      </c>
      <c r="C37" s="80"/>
      <c r="D37" s="81"/>
      <c r="E37" s="81"/>
      <c r="F37" s="81"/>
      <c r="G37" s="81"/>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82"/>
    </row>
    <row r="38" spans="1:33" ht="87.75" customHeight="1">
      <c r="A38" s="87" t="s">
        <v>247</v>
      </c>
      <c r="B38" s="93" t="s">
        <v>313</v>
      </c>
      <c r="C38" s="94" t="s">
        <v>314</v>
      </c>
      <c r="D38" s="89"/>
      <c r="E38" s="89"/>
      <c r="F38" s="89"/>
      <c r="G38" s="95" t="s">
        <v>315</v>
      </c>
      <c r="H38" s="119">
        <v>60654</v>
      </c>
      <c r="I38" s="115">
        <v>10654</v>
      </c>
      <c r="J38" s="115"/>
      <c r="K38" s="115"/>
      <c r="L38" s="115">
        <v>50000</v>
      </c>
      <c r="M38" s="115">
        <v>50000</v>
      </c>
      <c r="N38" s="115"/>
      <c r="O38" s="115">
        <v>18000</v>
      </c>
      <c r="P38" s="115"/>
      <c r="Q38" s="115"/>
      <c r="R38" s="115">
        <v>14000</v>
      </c>
      <c r="S38" s="115"/>
      <c r="T38" s="115"/>
      <c r="U38" s="115"/>
      <c r="V38" s="115"/>
      <c r="W38" s="115">
        <v>0</v>
      </c>
      <c r="X38" s="115"/>
      <c r="Y38" s="115"/>
      <c r="Z38" s="115"/>
      <c r="AA38" s="115">
        <v>14000</v>
      </c>
      <c r="AB38" s="115"/>
      <c r="AC38" s="115">
        <v>14000</v>
      </c>
      <c r="AD38" s="115">
        <v>14000</v>
      </c>
      <c r="AE38" s="115"/>
      <c r="AF38" s="115">
        <v>14000</v>
      </c>
      <c r="AG38" s="89"/>
    </row>
    <row r="39" spans="1:33" s="110" customFormat="1">
      <c r="A39" s="77" t="s">
        <v>66</v>
      </c>
      <c r="B39" s="108" t="s">
        <v>198</v>
      </c>
      <c r="C39" s="67"/>
      <c r="D39" s="184"/>
      <c r="E39" s="184"/>
      <c r="F39" s="184"/>
      <c r="G39" s="184"/>
      <c r="H39" s="185">
        <f>+H41</f>
        <v>276700</v>
      </c>
      <c r="I39" s="185">
        <f t="shared" ref="I39:AG39" si="6">+I41</f>
        <v>69700</v>
      </c>
      <c r="J39" s="185">
        <f t="shared" si="6"/>
        <v>0</v>
      </c>
      <c r="K39" s="185"/>
      <c r="L39" s="185">
        <f t="shared" si="6"/>
        <v>207000</v>
      </c>
      <c r="M39" s="185">
        <f t="shared" si="6"/>
        <v>144900</v>
      </c>
      <c r="N39" s="185">
        <f t="shared" si="6"/>
        <v>62100</v>
      </c>
      <c r="O39" s="185">
        <f t="shared" si="6"/>
        <v>58911</v>
      </c>
      <c r="P39" s="185">
        <f t="shared" si="6"/>
        <v>0</v>
      </c>
      <c r="Q39" s="185">
        <f t="shared" si="6"/>
        <v>0</v>
      </c>
      <c r="R39" s="185">
        <f t="shared" si="6"/>
        <v>58911</v>
      </c>
      <c r="S39" s="185">
        <f t="shared" si="6"/>
        <v>11990</v>
      </c>
      <c r="T39" s="185">
        <f t="shared" si="6"/>
        <v>0</v>
      </c>
      <c r="U39" s="185">
        <f t="shared" si="6"/>
        <v>0</v>
      </c>
      <c r="V39" s="185">
        <f t="shared" si="6"/>
        <v>11990</v>
      </c>
      <c r="W39" s="185">
        <f t="shared" si="6"/>
        <v>58911</v>
      </c>
      <c r="X39" s="185">
        <f t="shared" si="6"/>
        <v>0</v>
      </c>
      <c r="Y39" s="185">
        <f t="shared" si="6"/>
        <v>0</v>
      </c>
      <c r="Z39" s="185">
        <f t="shared" si="6"/>
        <v>58911</v>
      </c>
      <c r="AA39" s="185">
        <f t="shared" si="6"/>
        <v>8170</v>
      </c>
      <c r="AB39" s="185">
        <f t="shared" si="6"/>
        <v>0</v>
      </c>
      <c r="AC39" s="185">
        <f t="shared" si="6"/>
        <v>8170</v>
      </c>
      <c r="AD39" s="185">
        <f t="shared" si="6"/>
        <v>8170</v>
      </c>
      <c r="AE39" s="185">
        <f t="shared" si="6"/>
        <v>0</v>
      </c>
      <c r="AF39" s="185">
        <f t="shared" si="6"/>
        <v>8170</v>
      </c>
      <c r="AG39" s="185">
        <f t="shared" si="6"/>
        <v>0</v>
      </c>
    </row>
    <row r="40" spans="1:33" s="72" customFormat="1" ht="61.5" customHeight="1">
      <c r="A40" s="79" t="s">
        <v>228</v>
      </c>
      <c r="B40" s="80" t="s">
        <v>227</v>
      </c>
      <c r="C40" s="80"/>
      <c r="D40" s="81"/>
      <c r="E40" s="81"/>
      <c r="F40" s="81"/>
      <c r="G40" s="81"/>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82"/>
    </row>
    <row r="41" spans="1:33" s="86" customFormat="1" ht="109.5" customHeight="1">
      <c r="A41" s="87" t="s">
        <v>247</v>
      </c>
      <c r="B41" s="88" t="s">
        <v>292</v>
      </c>
      <c r="C41" s="95">
        <v>92018</v>
      </c>
      <c r="D41" s="95" t="s">
        <v>293</v>
      </c>
      <c r="E41" s="95" t="s">
        <v>294</v>
      </c>
      <c r="F41" s="95" t="s">
        <v>295</v>
      </c>
      <c r="G41" s="95" t="s">
        <v>296</v>
      </c>
      <c r="H41" s="22">
        <v>276700</v>
      </c>
      <c r="I41" s="22">
        <v>69700</v>
      </c>
      <c r="J41" s="22">
        <v>0</v>
      </c>
      <c r="K41" s="22">
        <v>9.1999999999999993</v>
      </c>
      <c r="L41" s="22">
        <v>207000</v>
      </c>
      <c r="M41" s="22">
        <v>144900</v>
      </c>
      <c r="N41" s="22">
        <v>62100</v>
      </c>
      <c r="O41" s="22">
        <v>58911</v>
      </c>
      <c r="P41" s="22">
        <v>0</v>
      </c>
      <c r="Q41" s="22">
        <v>0</v>
      </c>
      <c r="R41" s="22">
        <v>58911</v>
      </c>
      <c r="S41" s="22">
        <v>11990</v>
      </c>
      <c r="T41" s="22"/>
      <c r="U41" s="22">
        <v>0</v>
      </c>
      <c r="V41" s="22">
        <v>11990</v>
      </c>
      <c r="W41" s="22">
        <v>58911</v>
      </c>
      <c r="X41" s="22"/>
      <c r="Y41" s="22"/>
      <c r="Z41" s="22">
        <v>58911</v>
      </c>
      <c r="AA41" s="22">
        <v>8170</v>
      </c>
      <c r="AB41" s="22"/>
      <c r="AC41" s="22">
        <v>8170</v>
      </c>
      <c r="AD41" s="22">
        <v>8170</v>
      </c>
      <c r="AE41" s="22"/>
      <c r="AF41" s="22">
        <v>8170</v>
      </c>
      <c r="AG41" s="95"/>
    </row>
    <row r="42" spans="1:33" s="110" customFormat="1">
      <c r="A42" s="77" t="s">
        <v>68</v>
      </c>
      <c r="B42" s="108" t="s">
        <v>210</v>
      </c>
      <c r="C42" s="67"/>
      <c r="D42" s="184"/>
      <c r="E42" s="184"/>
      <c r="F42" s="184"/>
      <c r="G42" s="184"/>
      <c r="H42" s="185">
        <f>+H44</f>
        <v>178539</v>
      </c>
      <c r="I42" s="185">
        <f t="shared" ref="I42:AG42" si="7">+I44</f>
        <v>16824</v>
      </c>
      <c r="J42" s="185">
        <f t="shared" si="7"/>
        <v>0</v>
      </c>
      <c r="K42" s="185">
        <f t="shared" si="7"/>
        <v>0</v>
      </c>
      <c r="L42" s="185">
        <f t="shared" si="7"/>
        <v>161715</v>
      </c>
      <c r="M42" s="185">
        <f t="shared" si="7"/>
        <v>161715</v>
      </c>
      <c r="N42" s="185">
        <f t="shared" si="7"/>
        <v>0</v>
      </c>
      <c r="O42" s="185">
        <f t="shared" si="7"/>
        <v>40625</v>
      </c>
      <c r="P42" s="185">
        <f t="shared" si="7"/>
        <v>0</v>
      </c>
      <c r="Q42" s="185">
        <f t="shared" si="7"/>
        <v>0</v>
      </c>
      <c r="R42" s="185">
        <f t="shared" si="7"/>
        <v>40625</v>
      </c>
      <c r="S42" s="185">
        <f t="shared" si="7"/>
        <v>10802</v>
      </c>
      <c r="T42" s="185">
        <f t="shared" si="7"/>
        <v>0</v>
      </c>
      <c r="U42" s="185">
        <f t="shared" si="7"/>
        <v>0</v>
      </c>
      <c r="V42" s="185">
        <f t="shared" si="7"/>
        <v>10802</v>
      </c>
      <c r="W42" s="185">
        <f t="shared" si="7"/>
        <v>40625</v>
      </c>
      <c r="X42" s="185">
        <f t="shared" si="7"/>
        <v>0</v>
      </c>
      <c r="Y42" s="185">
        <f t="shared" si="7"/>
        <v>0</v>
      </c>
      <c r="Z42" s="185">
        <f t="shared" si="7"/>
        <v>40625</v>
      </c>
      <c r="AA42" s="185">
        <f t="shared" si="7"/>
        <v>59517</v>
      </c>
      <c r="AB42" s="185">
        <f t="shared" si="7"/>
        <v>0</v>
      </c>
      <c r="AC42" s="185">
        <f t="shared" si="7"/>
        <v>59517</v>
      </c>
      <c r="AD42" s="185">
        <f t="shared" si="7"/>
        <v>59517</v>
      </c>
      <c r="AE42" s="185">
        <f t="shared" si="7"/>
        <v>0</v>
      </c>
      <c r="AF42" s="185">
        <f t="shared" si="7"/>
        <v>59517</v>
      </c>
      <c r="AG42" s="185">
        <f t="shared" si="7"/>
        <v>0</v>
      </c>
    </row>
    <row r="43" spans="1:33" s="72" customFormat="1" ht="61.5" customHeight="1">
      <c r="A43" s="79" t="s">
        <v>228</v>
      </c>
      <c r="B43" s="80" t="s">
        <v>227</v>
      </c>
      <c r="C43" s="80"/>
      <c r="D43" s="81"/>
      <c r="E43" s="81"/>
      <c r="F43" s="81"/>
      <c r="G43" s="81"/>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82"/>
    </row>
    <row r="44" spans="1:33" ht="101.25" customHeight="1">
      <c r="A44" s="87" t="s">
        <v>247</v>
      </c>
      <c r="B44" s="93" t="s">
        <v>316</v>
      </c>
      <c r="C44" s="95">
        <v>7507571</v>
      </c>
      <c r="D44" s="68" t="s">
        <v>317</v>
      </c>
      <c r="E44" s="96">
        <v>41968</v>
      </c>
      <c r="F44" s="96">
        <v>44012</v>
      </c>
      <c r="G44" s="95" t="s">
        <v>318</v>
      </c>
      <c r="H44" s="119">
        <v>178539</v>
      </c>
      <c r="I44" s="22">
        <v>16824</v>
      </c>
      <c r="J44" s="69"/>
      <c r="K44" s="69"/>
      <c r="L44" s="22">
        <v>161715</v>
      </c>
      <c r="M44" s="22">
        <v>161715</v>
      </c>
      <c r="N44" s="69"/>
      <c r="O44" s="69">
        <v>40625</v>
      </c>
      <c r="P44" s="69"/>
      <c r="Q44" s="69"/>
      <c r="R44" s="69">
        <v>40625</v>
      </c>
      <c r="S44" s="69">
        <v>10802</v>
      </c>
      <c r="T44" s="69"/>
      <c r="U44" s="69"/>
      <c r="V44" s="69">
        <v>10802</v>
      </c>
      <c r="W44" s="69">
        <v>40625</v>
      </c>
      <c r="X44" s="69"/>
      <c r="Y44" s="69"/>
      <c r="Z44" s="69">
        <v>40625</v>
      </c>
      <c r="AA44" s="69">
        <v>59517</v>
      </c>
      <c r="AB44" s="69"/>
      <c r="AC44" s="69">
        <v>59517</v>
      </c>
      <c r="AD44" s="69">
        <v>59517</v>
      </c>
      <c r="AE44" s="69"/>
      <c r="AF44" s="69">
        <v>59517</v>
      </c>
      <c r="AG44" s="98"/>
    </row>
    <row r="45" spans="1:33" s="110" customFormat="1">
      <c r="A45" s="77" t="s">
        <v>241</v>
      </c>
      <c r="B45" s="108" t="s">
        <v>211</v>
      </c>
      <c r="C45" s="67"/>
      <c r="D45" s="184"/>
      <c r="E45" s="184"/>
      <c r="F45" s="184"/>
      <c r="G45" s="184"/>
      <c r="H45" s="185">
        <f>+H47</f>
        <v>1239118.5460000001</v>
      </c>
      <c r="I45" s="185">
        <f t="shared" ref="I45:AG45" si="8">+I47</f>
        <v>283070</v>
      </c>
      <c r="J45" s="185">
        <f t="shared" si="8"/>
        <v>0</v>
      </c>
      <c r="K45" s="185"/>
      <c r="L45" s="185">
        <f t="shared" si="8"/>
        <v>956040</v>
      </c>
      <c r="M45" s="185">
        <f t="shared" si="8"/>
        <v>573624</v>
      </c>
      <c r="N45" s="185">
        <f t="shared" si="8"/>
        <v>382416</v>
      </c>
      <c r="O45" s="185">
        <f t="shared" si="8"/>
        <v>4522</v>
      </c>
      <c r="P45" s="185">
        <f t="shared" si="8"/>
        <v>0</v>
      </c>
      <c r="Q45" s="185">
        <f t="shared" si="8"/>
        <v>0</v>
      </c>
      <c r="R45" s="185">
        <f t="shared" si="8"/>
        <v>4522</v>
      </c>
      <c r="S45" s="185">
        <f t="shared" si="8"/>
        <v>0</v>
      </c>
      <c r="T45" s="185">
        <f t="shared" si="8"/>
        <v>0</v>
      </c>
      <c r="U45" s="185">
        <f t="shared" si="8"/>
        <v>0</v>
      </c>
      <c r="V45" s="185">
        <f t="shared" si="8"/>
        <v>0</v>
      </c>
      <c r="W45" s="185">
        <f t="shared" si="8"/>
        <v>4522</v>
      </c>
      <c r="X45" s="185">
        <f t="shared" si="8"/>
        <v>0</v>
      </c>
      <c r="Y45" s="185">
        <f t="shared" si="8"/>
        <v>0</v>
      </c>
      <c r="Z45" s="185">
        <f t="shared" si="8"/>
        <v>4522</v>
      </c>
      <c r="AA45" s="185">
        <f t="shared" si="8"/>
        <v>569102</v>
      </c>
      <c r="AB45" s="185">
        <f t="shared" si="8"/>
        <v>0</v>
      </c>
      <c r="AC45" s="185">
        <f t="shared" si="8"/>
        <v>569102</v>
      </c>
      <c r="AD45" s="185">
        <f t="shared" si="8"/>
        <v>109529</v>
      </c>
      <c r="AE45" s="185">
        <f t="shared" si="8"/>
        <v>0</v>
      </c>
      <c r="AF45" s="185">
        <f t="shared" si="8"/>
        <v>109529</v>
      </c>
      <c r="AG45" s="185">
        <f t="shared" si="8"/>
        <v>0</v>
      </c>
    </row>
    <row r="46" spans="1:33" s="72" customFormat="1" ht="61.5" customHeight="1">
      <c r="A46" s="79" t="s">
        <v>228</v>
      </c>
      <c r="B46" s="80" t="s">
        <v>319</v>
      </c>
      <c r="C46" s="80"/>
      <c r="D46" s="81"/>
      <c r="E46" s="81"/>
      <c r="F46" s="81"/>
      <c r="G46" s="81"/>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82"/>
    </row>
    <row r="47" spans="1:33" s="86" customFormat="1" ht="93.75" customHeight="1">
      <c r="A47" s="87" t="s">
        <v>247</v>
      </c>
      <c r="B47" s="159" t="s">
        <v>334</v>
      </c>
      <c r="C47" s="160" t="s">
        <v>335</v>
      </c>
      <c r="D47" s="89" t="s">
        <v>299</v>
      </c>
      <c r="E47" s="153" t="s">
        <v>336</v>
      </c>
      <c r="F47" s="153" t="s">
        <v>337</v>
      </c>
      <c r="G47" s="89" t="s">
        <v>338</v>
      </c>
      <c r="H47" s="115">
        <v>1239118.5460000001</v>
      </c>
      <c r="I47" s="114">
        <v>283070</v>
      </c>
      <c r="J47" s="114">
        <v>0</v>
      </c>
      <c r="K47" s="114" t="s">
        <v>339</v>
      </c>
      <c r="L47" s="115">
        <v>956040</v>
      </c>
      <c r="M47" s="115">
        <v>573624</v>
      </c>
      <c r="N47" s="115">
        <v>382416</v>
      </c>
      <c r="O47" s="115">
        <v>4522</v>
      </c>
      <c r="P47" s="115">
        <v>0</v>
      </c>
      <c r="Q47" s="115">
        <v>0</v>
      </c>
      <c r="R47" s="115">
        <v>4522</v>
      </c>
      <c r="S47" s="115">
        <v>0</v>
      </c>
      <c r="T47" s="115">
        <v>0</v>
      </c>
      <c r="U47" s="115"/>
      <c r="V47" s="115">
        <v>0</v>
      </c>
      <c r="W47" s="115">
        <v>4522</v>
      </c>
      <c r="X47" s="115"/>
      <c r="Y47" s="115"/>
      <c r="Z47" s="115">
        <v>4522</v>
      </c>
      <c r="AA47" s="115">
        <v>569102</v>
      </c>
      <c r="AB47" s="115"/>
      <c r="AC47" s="115">
        <v>569102</v>
      </c>
      <c r="AD47" s="115">
        <v>109529</v>
      </c>
      <c r="AE47" s="115"/>
      <c r="AF47" s="115">
        <v>109529</v>
      </c>
      <c r="AG47" s="78"/>
    </row>
    <row r="48" spans="1:33" s="110" customFormat="1" ht="81.75" customHeight="1">
      <c r="A48" s="77" t="s">
        <v>69</v>
      </c>
      <c r="B48" s="107" t="s">
        <v>357</v>
      </c>
      <c r="C48" s="64"/>
      <c r="D48" s="108"/>
      <c r="E48" s="108"/>
      <c r="F48" s="108"/>
      <c r="G48" s="108"/>
      <c r="H48" s="121">
        <f>+H49</f>
        <v>223178</v>
      </c>
      <c r="I48" s="121">
        <f t="shared" ref="I48:AG48" si="9">+I49</f>
        <v>50543</v>
      </c>
      <c r="J48" s="121">
        <f t="shared" si="9"/>
        <v>0</v>
      </c>
      <c r="K48" s="121">
        <f t="shared" si="9"/>
        <v>0</v>
      </c>
      <c r="L48" s="121">
        <f t="shared" si="9"/>
        <v>172635</v>
      </c>
      <c r="M48" s="121">
        <f t="shared" si="9"/>
        <v>172635</v>
      </c>
      <c r="N48" s="121">
        <f t="shared" si="9"/>
        <v>0</v>
      </c>
      <c r="O48" s="121">
        <f t="shared" si="9"/>
        <v>74317</v>
      </c>
      <c r="P48" s="121">
        <f t="shared" si="9"/>
        <v>0</v>
      </c>
      <c r="Q48" s="121">
        <f t="shared" si="9"/>
        <v>0</v>
      </c>
      <c r="R48" s="121">
        <f t="shared" si="9"/>
        <v>74317</v>
      </c>
      <c r="S48" s="121">
        <f t="shared" si="9"/>
        <v>44050</v>
      </c>
      <c r="T48" s="121">
        <f t="shared" si="9"/>
        <v>0</v>
      </c>
      <c r="U48" s="121">
        <f t="shared" si="9"/>
        <v>0</v>
      </c>
      <c r="V48" s="121">
        <f t="shared" si="9"/>
        <v>44050</v>
      </c>
      <c r="W48" s="121">
        <f t="shared" si="9"/>
        <v>74317</v>
      </c>
      <c r="X48" s="121">
        <f t="shared" si="9"/>
        <v>0</v>
      </c>
      <c r="Y48" s="121">
        <f t="shared" si="9"/>
        <v>0</v>
      </c>
      <c r="Z48" s="121">
        <f t="shared" si="9"/>
        <v>74317</v>
      </c>
      <c r="AA48" s="121">
        <f t="shared" si="9"/>
        <v>50543</v>
      </c>
      <c r="AB48" s="121">
        <f t="shared" si="9"/>
        <v>50543</v>
      </c>
      <c r="AC48" s="121">
        <f t="shared" si="9"/>
        <v>0</v>
      </c>
      <c r="AD48" s="121">
        <f t="shared" si="9"/>
        <v>50543</v>
      </c>
      <c r="AE48" s="121">
        <f t="shared" si="9"/>
        <v>50543</v>
      </c>
      <c r="AF48" s="121">
        <f t="shared" si="9"/>
        <v>0</v>
      </c>
      <c r="AG48" s="121">
        <f t="shared" si="9"/>
        <v>0</v>
      </c>
    </row>
    <row r="49" spans="1:34" s="110" customFormat="1" ht="56.25">
      <c r="A49" s="77" t="s">
        <v>8</v>
      </c>
      <c r="B49" s="108" t="s">
        <v>358</v>
      </c>
      <c r="C49" s="67"/>
      <c r="D49" s="184"/>
      <c r="E49" s="184"/>
      <c r="F49" s="184"/>
      <c r="G49" s="184"/>
      <c r="H49" s="185">
        <f>+H51</f>
        <v>223178</v>
      </c>
      <c r="I49" s="185">
        <f t="shared" ref="I49:AG49" si="10">+I51</f>
        <v>50543</v>
      </c>
      <c r="J49" s="185">
        <f t="shared" si="10"/>
        <v>0</v>
      </c>
      <c r="K49" s="185">
        <f t="shared" si="10"/>
        <v>0</v>
      </c>
      <c r="L49" s="185">
        <f t="shared" si="10"/>
        <v>172635</v>
      </c>
      <c r="M49" s="185">
        <f t="shared" si="10"/>
        <v>172635</v>
      </c>
      <c r="N49" s="185">
        <f t="shared" si="10"/>
        <v>0</v>
      </c>
      <c r="O49" s="185">
        <f t="shared" si="10"/>
        <v>74317</v>
      </c>
      <c r="P49" s="185">
        <f t="shared" si="10"/>
        <v>0</v>
      </c>
      <c r="Q49" s="185">
        <f t="shared" si="10"/>
        <v>0</v>
      </c>
      <c r="R49" s="185">
        <f t="shared" si="10"/>
        <v>74317</v>
      </c>
      <c r="S49" s="185">
        <f t="shared" si="10"/>
        <v>44050</v>
      </c>
      <c r="T49" s="185">
        <f t="shared" si="10"/>
        <v>0</v>
      </c>
      <c r="U49" s="185">
        <f t="shared" si="10"/>
        <v>0</v>
      </c>
      <c r="V49" s="185">
        <f t="shared" si="10"/>
        <v>44050</v>
      </c>
      <c r="W49" s="185">
        <f t="shared" si="10"/>
        <v>74317</v>
      </c>
      <c r="X49" s="185">
        <f t="shared" si="10"/>
        <v>0</v>
      </c>
      <c r="Y49" s="185">
        <f t="shared" si="10"/>
        <v>0</v>
      </c>
      <c r="Z49" s="185">
        <f t="shared" si="10"/>
        <v>74317</v>
      </c>
      <c r="AA49" s="185">
        <f t="shared" si="10"/>
        <v>50543</v>
      </c>
      <c r="AB49" s="185">
        <f t="shared" si="10"/>
        <v>50543</v>
      </c>
      <c r="AC49" s="185">
        <f t="shared" si="10"/>
        <v>0</v>
      </c>
      <c r="AD49" s="185">
        <f t="shared" si="10"/>
        <v>50543</v>
      </c>
      <c r="AE49" s="185">
        <f t="shared" si="10"/>
        <v>50543</v>
      </c>
      <c r="AF49" s="185">
        <f t="shared" si="10"/>
        <v>0</v>
      </c>
      <c r="AG49" s="185">
        <f t="shared" si="10"/>
        <v>0</v>
      </c>
      <c r="AH49" s="185"/>
    </row>
    <row r="50" spans="1:34" s="72" customFormat="1" ht="58.5">
      <c r="A50" s="79" t="s">
        <v>228</v>
      </c>
      <c r="B50" s="80" t="s">
        <v>319</v>
      </c>
      <c r="C50" s="80"/>
      <c r="D50" s="81"/>
      <c r="E50" s="81"/>
      <c r="F50" s="81"/>
      <c r="G50" s="81"/>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82"/>
    </row>
    <row r="51" spans="1:34" s="86" customFormat="1" ht="72.75" customHeight="1">
      <c r="A51" s="87"/>
      <c r="B51" s="159" t="s">
        <v>361</v>
      </c>
      <c r="C51" s="160"/>
      <c r="D51" s="89"/>
      <c r="E51" s="153"/>
      <c r="F51" s="153"/>
      <c r="G51" s="89" t="s">
        <v>362</v>
      </c>
      <c r="H51" s="115">
        <v>223178</v>
      </c>
      <c r="I51" s="114">
        <v>50543</v>
      </c>
      <c r="J51" s="114"/>
      <c r="K51" s="114"/>
      <c r="L51" s="115">
        <v>172635</v>
      </c>
      <c r="M51" s="115">
        <v>172635</v>
      </c>
      <c r="N51" s="115"/>
      <c r="O51" s="115">
        <v>74317</v>
      </c>
      <c r="P51" s="115"/>
      <c r="Q51" s="115"/>
      <c r="R51" s="115">
        <v>74317</v>
      </c>
      <c r="S51" s="115">
        <v>44050</v>
      </c>
      <c r="T51" s="115"/>
      <c r="U51" s="115"/>
      <c r="V51" s="115">
        <v>44050</v>
      </c>
      <c r="W51" s="115">
        <v>74317</v>
      </c>
      <c r="X51" s="115"/>
      <c r="Y51" s="115"/>
      <c r="Z51" s="115">
        <v>74317</v>
      </c>
      <c r="AA51" s="115">
        <v>50543</v>
      </c>
      <c r="AB51" s="115">
        <v>50543</v>
      </c>
      <c r="AC51" s="115"/>
      <c r="AD51" s="115">
        <v>50543</v>
      </c>
      <c r="AE51" s="115">
        <v>50543</v>
      </c>
      <c r="AF51" s="115"/>
      <c r="AG51" s="78"/>
    </row>
    <row r="52" spans="1:34" s="76" customFormat="1" ht="6.75" customHeight="1">
      <c r="A52" s="111"/>
      <c r="B52" s="112"/>
      <c r="C52" s="112"/>
      <c r="D52" s="111"/>
      <c r="E52" s="111"/>
      <c r="F52" s="111"/>
      <c r="G52" s="111"/>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11"/>
    </row>
    <row r="53" spans="1:34"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row>
    <row r="54" spans="1:34" ht="29.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194" t="s">
        <v>424</v>
      </c>
      <c r="AC54" s="194"/>
      <c r="AD54" s="194"/>
      <c r="AE54" s="194"/>
      <c r="AF54" s="194"/>
      <c r="AG54" s="110"/>
    </row>
    <row r="55" spans="1:34">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row>
    <row r="56" spans="1:34">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row>
    <row r="57" spans="1:34">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row>
    <row r="58" spans="1:34">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row>
    <row r="59" spans="1:34">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row>
    <row r="60" spans="1:34">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row>
    <row r="61" spans="1:34">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row>
    <row r="62" spans="1:34">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row>
    <row r="63" spans="1:34">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row>
    <row r="64" spans="1:34">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row>
    <row r="65" spans="1:33">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row>
    <row r="66" spans="1:33">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row>
    <row r="67" spans="1:33">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row>
    <row r="68" spans="1:33">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row>
    <row r="69" spans="1:33">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row>
    <row r="70" spans="1:33">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row>
    <row r="71" spans="1:33">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row>
    <row r="72" spans="1:33">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row>
    <row r="73" spans="1:33">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row>
    <row r="74" spans="1:33">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row>
    <row r="75" spans="1:33">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row>
    <row r="76" spans="1:33">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row>
    <row r="77" spans="1:33">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row>
    <row r="78" spans="1:33">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row>
    <row r="79" spans="1:33">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row>
    <row r="80" spans="1:33">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row>
    <row r="81" spans="1:33">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row>
    <row r="82" spans="1:33">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row>
    <row r="83" spans="1:33">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row>
    <row r="84" spans="1:33">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row>
    <row r="85" spans="1:33">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row>
    <row r="86" spans="1:33">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row>
    <row r="87" spans="1:33">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row>
    <row r="88" spans="1:33">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row>
    <row r="89" spans="1:33">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row>
    <row r="90" spans="1:33">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row>
    <row r="91" spans="1:33">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row>
    <row r="92" spans="1:33">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row>
    <row r="93" spans="1:33">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row>
    <row r="94" spans="1:33">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row>
    <row r="95" spans="1:33">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row>
    <row r="96" spans="1:33">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row>
    <row r="97" spans="1:33">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row>
    <row r="98" spans="1:33">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row>
    <row r="99" spans="1:33">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row>
    <row r="100" spans="1:33">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row>
    <row r="101" spans="1:33">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row>
    <row r="102" spans="1:33">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row>
    <row r="103" spans="1:3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row>
    <row r="104" spans="1:33">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row>
    <row r="105" spans="1:33">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row>
    <row r="106" spans="1:33">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row>
    <row r="107" spans="1:33">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row>
    <row r="108" spans="1:33">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row>
    <row r="109" spans="1:33">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row>
    <row r="110" spans="1:33">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row>
    <row r="111" spans="1:33">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row>
    <row r="112" spans="1:33">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row>
    <row r="113" spans="1:3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row>
    <row r="114" spans="1:33">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row>
    <row r="119" spans="1:33">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row>
    <row r="120" spans="1:33">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row>
    <row r="122" spans="1:33">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row>
    <row r="125" spans="1:33">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row>
    <row r="126" spans="1:33">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row>
    <row r="127" spans="1:33">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row>
    <row r="128" spans="1:33">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row>
    <row r="129" spans="1:33">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row>
    <row r="130" spans="1:33">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row>
    <row r="131" spans="1:33">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row>
    <row r="132" spans="1:33">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row>
    <row r="133" spans="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row>
    <row r="134" spans="1:33">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row>
    <row r="135" spans="1:33">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row>
    <row r="136" spans="1:33">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row>
    <row r="137" spans="1:33">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row>
    <row r="138" spans="1:33">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row>
    <row r="139" spans="1:33">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row>
    <row r="140" spans="1:33">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row>
    <row r="141" spans="1:33">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row>
    <row r="142" spans="1:33">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row>
    <row r="143" spans="1:3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row>
    <row r="144" spans="1:33">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row>
    <row r="145" spans="1:33">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row>
    <row r="146" spans="1:33">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row>
    <row r="147" spans="1:33">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row>
    <row r="148" spans="1:33">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row>
    <row r="149" spans="1:33">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row>
    <row r="150" spans="1:33">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row>
    <row r="151" spans="1:33">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row>
    <row r="152" spans="1:33">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row>
    <row r="153" spans="1:3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row>
    <row r="154" spans="1:33">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row>
    <row r="155" spans="1:33">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row>
    <row r="156" spans="1:33">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row>
    <row r="157" spans="1:33">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row>
    <row r="158" spans="1:33">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row>
    <row r="159" spans="1:33">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row>
    <row r="160" spans="1:33">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row>
    <row r="161" spans="1:33">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row>
    <row r="162" spans="1:33">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row>
    <row r="163" spans="1:3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row>
    <row r="164" spans="1:33">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row>
    <row r="165" spans="1:33">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row>
    <row r="166" spans="1:33">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row>
    <row r="167" spans="1:33">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row>
    <row r="168" spans="1:33">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row>
    <row r="169" spans="1:33">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row>
    <row r="170" spans="1:33">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row>
    <row r="171" spans="1:33">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row>
    <row r="172" spans="1:33">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row>
    <row r="173" spans="1:3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row>
    <row r="174" spans="1:33">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row>
    <row r="175" spans="1:33">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row>
    <row r="176" spans="1:33">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row>
    <row r="177" spans="1:33">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row>
    <row r="178" spans="1:33">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row>
    <row r="179" spans="1:33">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row>
    <row r="180" spans="1:33">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row>
    <row r="181" spans="1:33">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row>
    <row r="182" spans="1:33">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row>
    <row r="183" spans="1:3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row>
    <row r="184" spans="1:33">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row>
    <row r="185" spans="1:33">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row>
    <row r="186" spans="1:33">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row>
    <row r="187" spans="1:33">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row>
    <row r="188" spans="1:33">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row>
    <row r="189" spans="1:33">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row>
    <row r="190" spans="1:33">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row>
    <row r="191" spans="1:33">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row>
    <row r="192" spans="1:33">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row>
    <row r="193" spans="1:3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row>
    <row r="194" spans="1:33">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row>
    <row r="195" spans="1:33">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row>
    <row r="196" spans="1:33">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row>
    <row r="197" spans="1:33">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row>
    <row r="198" spans="1:33">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row>
    <row r="199" spans="1:33">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row>
    <row r="200" spans="1:33">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row>
    <row r="201" spans="1:33">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row>
    <row r="202" spans="1:33">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row>
    <row r="203" spans="1:3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row>
    <row r="204" spans="1:33">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row>
    <row r="205" spans="1:33">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row>
    <row r="206" spans="1:33">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row>
    <row r="207" spans="1:33">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row>
    <row r="208" spans="1:33">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row>
    <row r="209" spans="1:33">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row>
    <row r="210" spans="1:33">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row>
    <row r="211" spans="1:33">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row>
    <row r="212" spans="1:33">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row>
    <row r="213" spans="1:3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row>
    <row r="214" spans="1:33">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row>
    <row r="215" spans="1:33">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row>
    <row r="216" spans="1:33">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row>
    <row r="217" spans="1:33">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row>
    <row r="218" spans="1:33">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row>
    <row r="219" spans="1:33">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row>
    <row r="220" spans="1:33">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row>
    <row r="221" spans="1:33">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row>
    <row r="222" spans="1:33">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row>
    <row r="223" spans="1:3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row>
    <row r="224" spans="1:33">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row>
    <row r="225" spans="1:33">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row>
    <row r="226" spans="1:33">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row>
    <row r="227" spans="1:33">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row>
    <row r="228" spans="1:33">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row>
    <row r="229" spans="1:33">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row>
    <row r="230" spans="1:33">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row>
    <row r="231" spans="1:33">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row>
    <row r="232" spans="1:33">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row>
    <row r="233" spans="1: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row>
    <row r="234" spans="1:33">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row>
    <row r="235" spans="1:33">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row>
    <row r="236" spans="1:33">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row>
    <row r="237" spans="1:33">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row>
    <row r="238" spans="1:33">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row>
    <row r="239" spans="1:33">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row>
    <row r="240" spans="1:33">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row>
    <row r="241" spans="1:33">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row>
    <row r="242" spans="1:33">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row>
    <row r="243" spans="1:3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row>
    <row r="244" spans="1:33">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row>
    <row r="245" spans="1:33">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row>
    <row r="246" spans="1:33">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row>
    <row r="247" spans="1:33">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row>
    <row r="248" spans="1:33">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row>
    <row r="249" spans="1:33">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row>
    <row r="250" spans="1:33">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row>
    <row r="251" spans="1:33">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row>
    <row r="252" spans="1:33">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row>
    <row r="253" spans="1:3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row>
    <row r="254" spans="1:33">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row>
    <row r="255" spans="1:33">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row>
    <row r="256" spans="1:33">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row>
    <row r="257" spans="1:33">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row>
    <row r="258" spans="1:33">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row>
    <row r="259" spans="1:33">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row>
    <row r="260" spans="1:33">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row>
    <row r="261" spans="1:33">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row>
    <row r="262" spans="1:33">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row>
    <row r="263" spans="1:3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row>
    <row r="264" spans="1:33">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row>
    <row r="265" spans="1:33">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row>
    <row r="266" spans="1:33">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row>
    <row r="267" spans="1:33">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row>
    <row r="268" spans="1:33">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row>
    <row r="269" spans="1:33">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row>
    <row r="270" spans="1:33">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row>
    <row r="271" spans="1:33">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row>
    <row r="272" spans="1:33">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row>
    <row r="273" spans="1:3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row>
    <row r="274" spans="1:33">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row>
    <row r="275" spans="1:33">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row>
    <row r="276" spans="1:33">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row>
    <row r="277" spans="1:33">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row>
    <row r="278" spans="1:33">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row>
    <row r="279" spans="1:33">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row>
    <row r="280" spans="1:33">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row>
    <row r="281" spans="1:33">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row>
    <row r="282" spans="1:33">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row>
    <row r="283" spans="1:3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row>
    <row r="284" spans="1:33">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row>
    <row r="285" spans="1:33">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row>
    <row r="286" spans="1:33">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row>
    <row r="287" spans="1:33">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row>
    <row r="288" spans="1:33">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row>
    <row r="289" spans="1:33">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row>
    <row r="290" spans="1:33">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row>
    <row r="291" spans="1:33">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row>
    <row r="292" spans="1:33">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row>
    <row r="293" spans="1:3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row>
    <row r="294" spans="1:33">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row>
    <row r="295" spans="1:33">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row>
    <row r="296" spans="1:33">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row>
    <row r="297" spans="1:33">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row>
    <row r="298" spans="1:33">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row>
    <row r="299" spans="1:33">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row>
    <row r="300" spans="1:33">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row>
    <row r="301" spans="1:33">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row>
    <row r="302" spans="1:33">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row>
    <row r="303" spans="1:3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row>
    <row r="304" spans="1:33">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row>
    <row r="305" spans="1:33">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row>
    <row r="306" spans="1:33">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row>
    <row r="307" spans="1:33">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row>
    <row r="308" spans="1:33">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row>
    <row r="309" spans="1:33">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row>
    <row r="310" spans="1:33">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row>
    <row r="311" spans="1:33">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row>
    <row r="312" spans="1:33">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row>
    <row r="313" spans="1:3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row>
    <row r="314" spans="1:33">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row>
    <row r="315" spans="1:33">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row>
    <row r="316" spans="1:33">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row>
    <row r="317" spans="1:33">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row>
    <row r="318" spans="1:33">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row>
    <row r="319" spans="1:33">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row>
    <row r="320" spans="1:33">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row>
    <row r="321" spans="1:33">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row>
    <row r="322" spans="1:33">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row>
    <row r="323" spans="1:3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row>
    <row r="324" spans="1:33">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row>
    <row r="325" spans="1:33">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row>
    <row r="326" spans="1:33">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row>
    <row r="327" spans="1:33">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row>
    <row r="328" spans="1:33">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row>
    <row r="329" spans="1:33">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row>
    <row r="330" spans="1:33">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row>
    <row r="331" spans="1:33">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row>
    <row r="332" spans="1:33">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row>
    <row r="333" spans="1: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row>
  </sheetData>
  <mergeCells count="56">
    <mergeCell ref="AB54:AF54"/>
    <mergeCell ref="A1:AG1"/>
    <mergeCell ref="A2:AG2"/>
    <mergeCell ref="A3:AG3"/>
    <mergeCell ref="A4:A11"/>
    <mergeCell ref="B4:B11"/>
    <mergeCell ref="C4:C11"/>
    <mergeCell ref="D4:D11"/>
    <mergeCell ref="E4:E11"/>
    <mergeCell ref="F4:F11"/>
    <mergeCell ref="G4:N4"/>
    <mergeCell ref="O4:Z4"/>
    <mergeCell ref="AA4:AC5"/>
    <mergeCell ref="AD4:AF5"/>
    <mergeCell ref="AG4:AG11"/>
    <mergeCell ref="G5:G11"/>
    <mergeCell ref="H5:N5"/>
    <mergeCell ref="O5:R5"/>
    <mergeCell ref="S5:V5"/>
    <mergeCell ref="W5:Z5"/>
    <mergeCell ref="T6:V6"/>
    <mergeCell ref="S6:S11"/>
    <mergeCell ref="T7:U7"/>
    <mergeCell ref="V7:V11"/>
    <mergeCell ref="T8:T11"/>
    <mergeCell ref="U8:U11"/>
    <mergeCell ref="I7:J8"/>
    <mergeCell ref="K7:N8"/>
    <mergeCell ref="P7:Q7"/>
    <mergeCell ref="R7:R11"/>
    <mergeCell ref="H6:H11"/>
    <mergeCell ref="I6:N6"/>
    <mergeCell ref="O6:O11"/>
    <mergeCell ref="P6:R6"/>
    <mergeCell ref="P8:P11"/>
    <mergeCell ref="Q8:Q11"/>
    <mergeCell ref="I9:I11"/>
    <mergeCell ref="J9:J11"/>
    <mergeCell ref="K9:K11"/>
    <mergeCell ref="L9:N9"/>
    <mergeCell ref="L10:L11"/>
    <mergeCell ref="M10:N10"/>
    <mergeCell ref="AD6:AD11"/>
    <mergeCell ref="AE6:AF6"/>
    <mergeCell ref="AF7:AF11"/>
    <mergeCell ref="AE7:AE11"/>
    <mergeCell ref="AC7:AC11"/>
    <mergeCell ref="W6:W11"/>
    <mergeCell ref="X6:Z6"/>
    <mergeCell ref="AA6:AA11"/>
    <mergeCell ref="AB6:AC6"/>
    <mergeCell ref="Y8:Y11"/>
    <mergeCell ref="X7:Y7"/>
    <mergeCell ref="Z7:Z11"/>
    <mergeCell ref="X8:X11"/>
    <mergeCell ref="AB7:AB11"/>
  </mergeCells>
  <printOptions horizontalCentered="1"/>
  <pageMargins left="0.5" right="0.5" top="0.5" bottom="0.5" header="0.25" footer="0.15"/>
  <pageSetup paperSize="8" scale="7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1. THDP</vt:lpstr>
      <vt:lpstr>2. NSTW</vt:lpstr>
      <vt:lpstr>3. ODA</vt:lpstr>
      <vt:lpstr>'1. THDP'!Print_Area</vt:lpstr>
      <vt:lpstr>'2. NSTW'!Print_Area</vt:lpstr>
      <vt:lpstr>'3. ODA'!Print_Area</vt:lpstr>
      <vt:lpstr>'1. THDP'!Print_Titles</vt:lpstr>
      <vt:lpstr>'2. NSTW'!Print_Titles</vt:lpstr>
      <vt:lpstr>'3. ODA'!Print_Titles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Thieu Dinh Long</dc:creator>
  <cp:lastModifiedBy>Admin</cp:lastModifiedBy>
  <cp:lastPrinted>2020-09-13T01:40:14Z</cp:lastPrinted>
  <dcterms:created xsi:type="dcterms:W3CDTF">2020-05-31T07:38:33Z</dcterms:created>
  <dcterms:modified xsi:type="dcterms:W3CDTF">2020-09-13T01:42:13Z</dcterms:modified>
</cp:coreProperties>
</file>