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Năm 2024\20. Danh mục THĐ, CMĐ\4. Danh mục đất rừng sản xuất\Làm\"/>
    </mc:Choice>
  </mc:AlternateContent>
  <bookViews>
    <workbookView xWindow="0" yWindow="0" windowWidth="9810" windowHeight="4575" tabRatio="917"/>
  </bookViews>
  <sheets>
    <sheet name="2.CMD.T" sheetId="14" r:id="rId1"/>
    <sheet name="2.1.TX Kỳ Anh" sheetId="12" r:id="rId2"/>
    <sheet name="2.2.TX HL" sheetId="9" r:id="rId3"/>
    <sheet name="2.3. Kỳ Anh" sheetId="11" r:id="rId4"/>
    <sheet name="2.4. Cẩm Xuyên" sheetId="4" r:id="rId5"/>
    <sheet name="2.5.Thạch Hà" sheetId="8" r:id="rId6"/>
    <sheet name="2.6. Can Lộc" sheetId="5" r:id="rId7"/>
    <sheet name="2.7. Lộc Hà" sheetId="10" r:id="rId8"/>
    <sheet name="2.8.Nghi Xuân" sheetId="15" r:id="rId9"/>
    <sheet name="2.9.Đ Thọ" sheetId="3" r:id="rId10"/>
    <sheet name="2.10.H Sơn" sheetId="7" r:id="rId11"/>
    <sheet name="2.11.Vũ Quang" sheetId="6" r:id="rId12"/>
    <sheet name="2.12.H Khê" sheetId="13" r:id="rId13"/>
  </sheets>
  <externalReferences>
    <externalReference r:id="rId14"/>
  </externalReferences>
  <definedNames>
    <definedName name="_xlnm._FilterDatabase" localSheetId="1" hidden="1">'2.1.TX Kỳ Anh'!#REF!</definedName>
    <definedName name="_xlnm._FilterDatabase" localSheetId="10" hidden="1">'2.10.H Sơn'!#REF!</definedName>
    <definedName name="_xlnm._FilterDatabase" localSheetId="11" hidden="1">'2.11.Vũ Quang'!#REF!</definedName>
    <definedName name="_xlnm._FilterDatabase" localSheetId="12" hidden="1">'2.12.H Khê'!#REF!</definedName>
    <definedName name="_xlnm._FilterDatabase" localSheetId="2" hidden="1">'2.2.TX HL'!#REF!</definedName>
    <definedName name="_xlnm._FilterDatabase" localSheetId="3" hidden="1">'2.3. Kỳ Anh'!#REF!</definedName>
    <definedName name="_xlnm._FilterDatabase" localSheetId="4" hidden="1">'2.4. Cẩm Xuyên'!#REF!</definedName>
    <definedName name="_xlnm._FilterDatabase" localSheetId="5" hidden="1">'2.5.Thạch Hà'!#REF!</definedName>
    <definedName name="_xlnm._FilterDatabase" localSheetId="6" hidden="1">'2.6. Can Lộc'!#REF!</definedName>
    <definedName name="_xlnm._FilterDatabase" localSheetId="7" hidden="1">'2.7. Lộc Hà'!#REF!</definedName>
    <definedName name="_xlnm._FilterDatabase" localSheetId="8" hidden="1">'2.8.Nghi Xuân'!#REF!</definedName>
    <definedName name="_xlnm._FilterDatabase" localSheetId="9" hidden="1">'2.9.Đ Thọ'!#REF!</definedName>
    <definedName name="_xlnm.Print_Titles">#N/A</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14" l="1"/>
  <c r="E21" i="7" l="1"/>
  <c r="D21" i="7"/>
  <c r="C21" i="7"/>
  <c r="A21" i="7"/>
  <c r="C25" i="6"/>
  <c r="A25" i="6"/>
  <c r="C25" i="9"/>
  <c r="A25" i="9"/>
  <c r="C12" i="14" s="1"/>
  <c r="F22" i="14"/>
  <c r="D22" i="14" s="1"/>
  <c r="C22" i="14"/>
  <c r="C20" i="14"/>
  <c r="D19" i="14"/>
  <c r="D18" i="14"/>
  <c r="D17" i="14"/>
  <c r="D16" i="14"/>
  <c r="D15" i="14"/>
  <c r="D14" i="14"/>
  <c r="D13" i="14"/>
  <c r="D12" i="14"/>
  <c r="D11" i="14"/>
  <c r="F19" i="14"/>
  <c r="C19" i="14"/>
  <c r="F18" i="14"/>
  <c r="C18" i="14"/>
  <c r="F17" i="14"/>
  <c r="C17" i="14"/>
  <c r="F16" i="14"/>
  <c r="C16" i="14"/>
  <c r="F15" i="14"/>
  <c r="C15" i="14"/>
  <c r="F14" i="14"/>
  <c r="C14" i="14"/>
  <c r="F13" i="14"/>
  <c r="C13" i="14"/>
  <c r="F12" i="14"/>
  <c r="F11" i="14"/>
  <c r="C11" i="14"/>
  <c r="A26" i="12"/>
  <c r="C24" i="12"/>
  <c r="C22" i="12"/>
  <c r="C16" i="12"/>
  <c r="C13" i="12"/>
  <c r="C10" i="12"/>
  <c r="A47" i="11"/>
  <c r="C47" i="11"/>
  <c r="C45" i="11"/>
  <c r="C42" i="11"/>
  <c r="C40" i="11"/>
  <c r="C37" i="11"/>
  <c r="C31" i="11"/>
  <c r="C28" i="11"/>
  <c r="C23" i="11" s="1"/>
  <c r="C17" i="11"/>
  <c r="C15" i="11"/>
  <c r="C12" i="11"/>
  <c r="C10" i="11"/>
  <c r="C26" i="12" l="1"/>
  <c r="C36" i="15" l="1"/>
  <c r="C31" i="15"/>
  <c r="C30" i="15"/>
  <c r="C26" i="15"/>
  <c r="C23" i="15"/>
  <c r="C20" i="15"/>
  <c r="C14" i="15"/>
  <c r="C12" i="15"/>
  <c r="C11" i="15"/>
  <c r="A36" i="15"/>
  <c r="A6" i="15"/>
  <c r="A2" i="15"/>
  <c r="A1" i="15"/>
  <c r="C10" i="9" l="1"/>
  <c r="C12" i="9"/>
  <c r="C14" i="9"/>
  <c r="C16" i="9"/>
  <c r="C18" i="9"/>
  <c r="C20" i="9"/>
  <c r="C22" i="9"/>
  <c r="A2" i="13" l="1"/>
  <c r="A1" i="13"/>
  <c r="A2" i="6"/>
  <c r="A1" i="6"/>
  <c r="A2" i="7"/>
  <c r="A1" i="7"/>
  <c r="A2" i="3"/>
  <c r="A1" i="3"/>
  <c r="A2" i="10"/>
  <c r="A1" i="10"/>
  <c r="A2" i="5"/>
  <c r="A1" i="5"/>
  <c r="A2" i="8"/>
  <c r="A1" i="8"/>
  <c r="A2" i="4"/>
  <c r="A1" i="4"/>
  <c r="A2" i="11"/>
  <c r="A1" i="11"/>
  <c r="A2" i="9"/>
  <c r="A1" i="9"/>
  <c r="A2" i="12"/>
  <c r="A1" i="12"/>
  <c r="E18" i="7"/>
  <c r="C20" i="7"/>
  <c r="C19" i="7"/>
  <c r="E10" i="7"/>
  <c r="D14" i="7"/>
  <c r="E20" i="14" s="1"/>
  <c r="E12" i="7"/>
  <c r="E16" i="7"/>
  <c r="C17" i="7"/>
  <c r="C15" i="7"/>
  <c r="C14" i="7" s="1"/>
  <c r="C13" i="7"/>
  <c r="C11" i="7"/>
  <c r="C19" i="13"/>
  <c r="A40" i="13"/>
  <c r="C37" i="13"/>
  <c r="C34" i="13"/>
  <c r="C32" i="13"/>
  <c r="C30" i="13"/>
  <c r="C28" i="13"/>
  <c r="C16" i="13"/>
  <c r="C14" i="13"/>
  <c r="C10" i="13"/>
  <c r="A6" i="13"/>
  <c r="F20" i="14" l="1"/>
  <c r="D20" i="14" s="1"/>
  <c r="E10" i="14"/>
  <c r="C40" i="13"/>
  <c r="A6" i="12"/>
  <c r="A6" i="11" l="1"/>
  <c r="A22" i="10" l="1"/>
  <c r="C20" i="10"/>
  <c r="C17" i="10"/>
  <c r="C14" i="10"/>
  <c r="C12" i="10"/>
  <c r="C10" i="10"/>
  <c r="A6" i="10"/>
  <c r="C22" i="10" l="1"/>
  <c r="A6" i="9"/>
  <c r="A22" i="8" l="1"/>
  <c r="C10" i="8"/>
  <c r="C20" i="8"/>
  <c r="C22" i="8" s="1"/>
  <c r="C18" i="8"/>
  <c r="A6" i="8"/>
  <c r="C12" i="7" l="1"/>
  <c r="C18" i="7"/>
  <c r="C16" i="7"/>
  <c r="C10" i="7"/>
  <c r="A6" i="7"/>
  <c r="C21" i="14" l="1"/>
  <c r="C10" i="14" s="1"/>
  <c r="C23" i="6"/>
  <c r="C20" i="6"/>
  <c r="C16" i="6"/>
  <c r="C14" i="6"/>
  <c r="C10" i="6"/>
  <c r="A6" i="6"/>
  <c r="C10" i="5"/>
  <c r="C14" i="5" s="1"/>
  <c r="A14" i="5"/>
  <c r="A6" i="5"/>
  <c r="A21" i="4"/>
  <c r="C19" i="4"/>
  <c r="C21" i="4" s="1"/>
  <c r="C17" i="4"/>
  <c r="C14" i="4"/>
  <c r="C12" i="4"/>
  <c r="C10" i="4"/>
  <c r="A6" i="4"/>
  <c r="A19" i="3"/>
  <c r="C14" i="3"/>
  <c r="C19" i="3" s="1"/>
  <c r="C12" i="3"/>
  <c r="C10" i="3"/>
  <c r="A6" i="3"/>
  <c r="F21" i="14" l="1"/>
  <c r="D21" i="14" l="1"/>
  <c r="F10" i="14"/>
</calcChain>
</file>

<file path=xl/sharedStrings.xml><?xml version="1.0" encoding="utf-8"?>
<sst xmlns="http://schemas.openxmlformats.org/spreadsheetml/2006/main" count="711" uniqueCount="445">
  <si>
    <t>CỘNG HÒA XÃ HỘI CHỦ NGHĨA VIỆT NAM</t>
  </si>
  <si>
    <t>Độc lập - Tự do - Hạnh phúc</t>
  </si>
  <si>
    <t>PHỤ LỤC 2.9. DANH MỤC CÔNG TRÌNH, DỰ ÁN CHUYỂN MỤC ĐÍCH SỬ DỤNG ĐẤT RỪNG SẢN XUẤT</t>
  </si>
  <si>
    <t xml:space="preserve"> TỪ NĂM 2024 HUYỆN LỘC HÀ</t>
  </si>
  <si>
    <t>STT</t>
  </si>
  <si>
    <t xml:space="preserve">Tên công trình, dự án  </t>
  </si>
  <si>
    <t>Tổng diện tích đất rừng sản xuất xin chuyển mục đích SDĐ (ha)</t>
  </si>
  <si>
    <t xml:space="preserve">Địa điểm             </t>
  </si>
  <si>
    <t xml:space="preserve">
Căn cứ pháp lý
</t>
  </si>
  <si>
    <t>Ghi chú</t>
  </si>
  <si>
    <t>I</t>
  </si>
  <si>
    <t>Đất cơ sở thể dục thể thao</t>
  </si>
  <si>
    <t>Sân golf Quốc tế Thịnh Lộc</t>
  </si>
  <si>
    <t>Xã Thịnh Lộc</t>
  </si>
  <si>
    <t>Nghị quyết số 53/NQ-HĐND ngày 31/12/2021 của HĐND huyện</t>
  </si>
  <si>
    <t>II</t>
  </si>
  <si>
    <t>Đất cơ sở giáo dục</t>
  </si>
  <si>
    <t>MR trường tiểu học Thịnh Lộc</t>
  </si>
  <si>
    <t>Nghị quyết số 139/NQ-HĐND ngày 08/12/2023 của HĐND tỉnh; Nghị quyết số 69/NQ-HĐND ngày 21/9/2022 của HĐND huyện về việc điều chỉnh, bổ sung một số nội dung trong kế hoạch đầu tư công trung hạn giai đoạn 2021 - 2025; Quyết định số 476/QĐ-UBND ngày 29/01/2024 của UBND huyện Lộc Hà về việc phê duyệt dự án Xây dựng nhà 03 tầng, 14 phòng và các hạng mục phụ trợ Trường Tiểu học Thịnh Lộc</t>
  </si>
  <si>
    <t>III</t>
  </si>
  <si>
    <t>Đất ở nông thôn</t>
  </si>
  <si>
    <t>Đất ở vùng thôn Yên Điềm, thôn Quang Trung (Vùng sân gôn Thịnh Lộc)</t>
  </si>
  <si>
    <t>Xã Thịnh Lộc</t>
  </si>
  <si>
    <t>Quyết định số 563/QĐ-UBND ngày 14/3/2023 của UBND tỉnh về việc phê duyệt Nhiệm vụ quy hoạch chi tiết khu đất ở, thương mại, dịch vụ tại xã Thịnh Lộc, huyện Lộc Hà</t>
  </si>
  <si>
    <t>Đất ở thôn Yên Định (Vùng đồng Cùng, thôn Yên Định và vùng cạnh nhà ông Tiếp)</t>
  </si>
  <si>
    <t>Nghị quyết số 139/NQ-HĐND ngày 08/12/2023 của HĐND tỉnh; Nghị quyết số 45/NQ-HĐND ngày 06/6/2023 của HĐND xã về việc phê chuẩn điều chỉnh, bổ sung một số nội dung thu - chi ngân sách năm 2023; Quyết định 4360/QĐ-UBND ngày 18/6/2019 của UBND huyện Lộc Hà về việc phê duyệt quy hoạch chi tiết đất ở xã Thịnh Lộc, tỷ lệ 1/500; Sơ đồ phân lô chi tiết giao đất ở khu vực xứ đồng Ổ Ga, Mại Tượng đường xã Thịnh Lộc, huyện Lộc Hà, tỉnh Hà Tĩnh</t>
  </si>
  <si>
    <t>IV</t>
  </si>
  <si>
    <t>Đất nông nghiệp khác</t>
  </si>
  <si>
    <t>Trang trại xã Hồng Lộc</t>
  </si>
  <si>
    <t>Xã Hồng Lộc</t>
  </si>
  <si>
    <t>Quyết định 1223/QĐ-UBND ngày 01/6/2023 của UBND tỉnh điều chỉnh QHSDĐ (2021-2030); Quyết định số 2994/QĐ-UBND ngày 07/9/2020 của UBND tỉnh Hà Tĩnh về việc điều chỉnh chủ trương đầu tư dự án Trang trại chăn nuôi lợn nái Hồng Lộc tại xã Hồng Lộc, huyện Lộc Hà</t>
  </si>
  <si>
    <t>Cho các hộ gia đình, cá nhân thuê đất sản xuất mô hình nông nghiệp tại xã Hồng Lộc</t>
  </si>
  <si>
    <t>Đã có trong Kế hoạch sử dụng đất huyện Lộc Hà năm 2024 được UBND tỉnh phê duyệt tại 650/QĐ-UBND ngày 12/3/2024 (phần diện tích này đưa vào để lập hồ sơ công nhận QSD đất, cấp GCN cho các hộ gia đình, cá nhân)</t>
  </si>
  <si>
    <t>V</t>
  </si>
  <si>
    <t>Đất công trình năng lượng</t>
  </si>
  <si>
    <t>Đường dây 110kV và Trạm biến áp 110kV Lộc Hà</t>
  </si>
  <si>
    <t>Quyết định số 32/QĐ-UBND của UBND tỉnh chấp thuận chủ trương đầu tư đồng thời chấp thuận nhà đầu tư</t>
  </si>
  <si>
    <t>Tổng: 07 hạng mục</t>
  </si>
  <si>
    <t>Đất cơ sở tôn giáo</t>
  </si>
  <si>
    <t>Mở rộng chùa Am</t>
  </si>
  <si>
    <t>Xã Hoà Lạc</t>
  </si>
  <si>
    <t>Đất làm nghĩa trang, nghĩa địa, nhà tang lễ, nhà hoả táng</t>
  </si>
  <si>
    <t>Mở rộng nghĩa trang Eo Gát</t>
  </si>
  <si>
    <t>Xã Đức Đồng</t>
  </si>
  <si>
    <t>Đất sử dụng cho hoạt động khoáng sản</t>
  </si>
  <si>
    <t>Mỏ đất san lấp đồi Khe Buông</t>
  </si>
  <si>
    <t>Xã Đức Lạng</t>
  </si>
  <si>
    <t>Mỏ đất san lấp Tân Hương 2</t>
  </si>
  <si>
    <t>Xã Tân Hương</t>
  </si>
  <si>
    <t>Mỏ đất san lấp Tân Tiến</t>
  </si>
  <si>
    <t>Xã An Dũng</t>
  </si>
  <si>
    <t>Mỏ đất san lấp đồi Ông Voi Tân Tiến</t>
  </si>
  <si>
    <t>Tổng: 06 hạng mục</t>
  </si>
  <si>
    <t>Quyết định số 547/QĐ-UBND ngày 26/02/2024 của UBND tỉnh về phê duyệt Kế hoạch sử dụng đất năm 2024 huyện Đức Thọ</t>
  </si>
  <si>
    <t>Quyết định 1681/QĐ-UBND ngày 6/10/2023 của UBND huyện Đức Thọ về việc phê duyệt QH tổng mặt bằng sử dụng đất tỷ lệ 1/500; Quyết định số 547/QĐ-UBND ngày 26/02/2024 của UBND tỉnh về phê duyệt Kế hoạch sử dụng đất năm 2024 huyện Đức Thọ</t>
  </si>
  <si>
    <t xml:space="preserve">Quyết định 3220/QĐ-UBND ngày 14/8/2015 của UBND tỉnh về việc phê duyệt đồ án QH chi tiết xây dựng khu di tích lịch sử và du lịch tâm linh Núi Am (Chùa Am) tại xã Đức Hòa và Đức Long, huyện Đức Thọ; Đã có trong Kế hoạch sử dụng đất năm 2024 huyện Đức Thọ với diện tích 5,86ha; Văn bản của Công ty TNHH MTV Cao su Hương Khê trả lại đất để thực hiện Dự án mở rộng với diện tích 7,87ha; </t>
  </si>
  <si>
    <t>Diện tích đất RSX xin chuyển mục đích SDĐ (ha)</t>
  </si>
  <si>
    <t xml:space="preserve"> TỪ NĂM 2024 HUYỆN ĐỨC THỌ</t>
  </si>
  <si>
    <t>Đất cơ sở sản xuất kinh doanh phi nông nghiệp</t>
  </si>
  <si>
    <t>Nhà máy nước và hệ thống đường ống Nam Cẩm Xuyên (Khu vực nhà máy-tại vùng Núi Tròn, thôn Hoa Thám, xã Cẩm Lạc)</t>
  </si>
  <si>
    <t>Đất giao thông</t>
  </si>
  <si>
    <t>Xây dựng đường ĐH 124 thị trấn Cẩm Xuyên đi Kẻ Gỗ</t>
  </si>
  <si>
    <t>Xã Cẩm Quan, Cẩm Duệ, Cẩm Mỹ</t>
  </si>
  <si>
    <t>Nghị quyết số 104/NQ-HĐND ngày 30/12/2020 của Ủy ban nhân dân huyện Cẩm Xuyên ngày 30/12/2020 về việc thông qua dự kiến Kế hoạch đầu tư công trung hạn giai đoạn 2021-2025 huyện Cẩm Xuyên</t>
  </si>
  <si>
    <t>Xây dựng cải tạo đường dây trung áp, hạ áp và TBA để chống quá tải, giảm bán kính cấp điện khu vực huyện Cẩm Xuyên</t>
  </si>
  <si>
    <t>Xã Cẩm Duệ, Cẩm Quan, Cẩm Minh</t>
  </si>
  <si>
    <t>Quyết định số 1300/QĐ-EVNNPC  ngày 15/06/2023 của Tổng công ty điện lực miền Bắc về việc phê duyệt danh mục và tạm giao KHV công trình ĐTXD năm 2024 cho công ty điện lực Hà Tĩnh</t>
  </si>
  <si>
    <t>Nâng cao độ tin cậy cung cấp điện của lưới điện trung áp thị xã Kỳ Anh, huyện Cẩm Xuyên, huyện Thạch Hà, tỉnh Hà Tĩnh theo phương án đa chia - đa nối (MDMC)</t>
  </si>
  <si>
    <t>Xã Cẩm Hà, xã Nam Phúc Thăng, xã Yên Hòa, xã Cẩm Sơn</t>
  </si>
  <si>
    <t>Quyết định số 773/QĐ-EVNNPC  ngày 13/04/2023 của Tổng công ty điện lực miền Bắc về việc phê duyệt danh mục và tạm giao KHV công trình ĐTXD bổ sung năm 2023 cho công ty điện lực Hà Tĩnh</t>
  </si>
  <si>
    <t>Đất ở tại nông thôn</t>
  </si>
  <si>
    <t>Đất ở vùng Hồ Thượng Tuy (vùng Động Đụn thôn Hòa Sơn);  thôn Tiến Thắng, Sơn Nam, Sơn Trung, Hòa Sơn, Đông Thuận, Tân Thuận, Yên Trung, Lai Trung, Lai Lộc</t>
  </si>
  <si>
    <t>Xã Cẩm Thịnh</t>
  </si>
  <si>
    <t>Đất san lấp thôn Tân Tiến</t>
  </si>
  <si>
    <t>Xã Cẩm Quan</t>
  </si>
  <si>
    <t>Quyết định số: 924/QĐ-UB ngày 10/04/2024 của UBND tỉnh Hà Tĩnh về việc tạm phê duyệt tiền cấp quyền khai thác khoáng sản xã Cẩm Quan huyện Cẩm Xuyên</t>
  </si>
  <si>
    <t xml:space="preserve"> TỪ NĂM 2024 HUYỆN CẨM XUYÊN</t>
  </si>
  <si>
    <t xml:space="preserve">Đất san lấp </t>
  </si>
  <si>
    <t>Thôn Khe Giao,
xã Sơn Lộc</t>
  </si>
  <si>
    <t>Quyết định số 834/QĐ-UBND ngày 04/3/2021 và Văn bản số 1267/UBND-NL ngày 23/3/2022 của UBND tỉnh</t>
  </si>
  <si>
    <t>Mỏ đất san lấp</t>
  </si>
  <si>
    <t>Thôn Sơn Bình,
xã Thượng Lộc</t>
  </si>
  <si>
    <t xml:space="preserve">Văn bản số 1778/XN-UBND ngày 02/4/2024 của UBND tỉnh; Văn bản số 2913/UBND-NL ngày 24/5/2024 của UBND tỉnh Hà Tĩnh chấp thuận cho Tổng Công ty Cổ phần Xuất nhập khẩu và Xây dựng Việt Nam thực hiện hồ sơ, thủ tục nhận chuyển nhượng quyền sử dụng đất nông nghiệp để sử dụng vào mục đích phi nông nghiệp (thực hiện Dự án khai thác đất san lấp tại xã Thượng Lộc, huyện Can Lộc). </t>
  </si>
  <si>
    <t>Văn bản số 925/XN-UBND ngày 10/4/2024 của UBND tỉnh về bản xác nhận Khu vực, công suất, khối lượng, phương pháp, thiết bị, kế hoạch và bảo vệ môi trường trong khai thác đất san lấp tại xã Thượng Lộc, huyện Can Lộc phục vụ thi công Dự án thành phần đoạn Bãi Vọt - Hàm Nghi thuộc Dự án xây dựng công trình đường bộ cao tốc Bắc - Nam phía Đông giai đoạn 2021 - 2025</t>
  </si>
  <si>
    <t>Tổng: 03 hạng mục</t>
  </si>
  <si>
    <t xml:space="preserve"> TỪ NĂM 2024 HUYỆN CAN LỘC</t>
  </si>
  <si>
    <t>Trang trại tổng hợp</t>
  </si>
  <si>
    <t>Thị trấn Vũ Quang</t>
  </si>
  <si>
    <t>Xã Hương Minh</t>
  </si>
  <si>
    <t>Thôn 6, Xã Đức Bồng</t>
  </si>
  <si>
    <t>Đất quốc phòng</t>
  </si>
  <si>
    <t>Đất an ninh</t>
  </si>
  <si>
    <t>TDP 5, Thị trấn Vũ Quang</t>
  </si>
  <si>
    <t>Quyết định số 1596/QĐ-UBND tỉnh ngày 29/3/2021 về việc cho phép công an tỉnh khảo sát lập QH xây dựng trụ sở công an huyện Vũ Quang</t>
  </si>
  <si>
    <t>Mở rộng đường nghĩa trang Rú Trện Thôn Hợp Đức</t>
  </si>
  <si>
    <t>Thôn Hợp Đức, Xã Hương Minh</t>
  </si>
  <si>
    <t>Đường giao thông thôn 5 đi thôn 3</t>
  </si>
  <si>
    <t>Xã Thọ Điền</t>
  </si>
  <si>
    <t>Đường vào rừng sản xuất (Thôn 5, 6, 7, 8)</t>
  </si>
  <si>
    <t>Xã Đức Bồng</t>
  </si>
  <si>
    <t>Đất công trình bưu chính, viễn thông</t>
  </si>
  <si>
    <t>Trạm BTS mạng di động Vinaphone</t>
  </si>
  <si>
    <t>Tổ dân phố 1, TT Vũ Quang</t>
  </si>
  <si>
    <t>Quyết định số 1404/QĐ-VTHT-KTĐT ngày 05/11/2021 của Tập đoàn Bưu chính Viễn thông Việt Nam- Viễn thông Hà Tĩnh V/v phê duyệt chủ trương đầu tư</t>
  </si>
  <si>
    <t>Thôn 1, Xã Quang Thọ</t>
  </si>
  <si>
    <t>Công văn số 1314 /UBND-VX1 ngày 24/3/2023 về việc việc xây dựng cột BTS đa năng thân thiện môi trường trên địa bàn tỉnh</t>
  </si>
  <si>
    <t>VI</t>
  </si>
  <si>
    <t>Đất bãi thải, xử lý chất thải</t>
  </si>
  <si>
    <t>Khu xử lý rác thải huyện</t>
  </si>
  <si>
    <t>Xã Đức Hương, xã Đức Bồng</t>
  </si>
  <si>
    <t>Quyết định số 3780/QĐ-UBND ngày 09 tháng 11 năm 2020 về việc phê duyệt Báo cáo kinh tế kỹ thuật đầu tư xây dựng công trình Khu xử lý rác thải sinh hoạt huyện Vũ Quang tại xã Đức Hương, huyện Vũ Quang</t>
  </si>
  <si>
    <t xml:space="preserve"> TỪ NĂM 2024 HUYỆN VŨ QUANG</t>
  </si>
  <si>
    <t xml:space="preserve">Trang trại chăn nuôi tập trung </t>
  </si>
  <si>
    <t>Nghị quyết số 63/NQ-HĐND ngày 26/07/2023 của HĐND huyện Vũ Quang về điều chỉnh, bổ sung Nghị quyết số 38/NQ-HĐND ngày 31/12/2021 của HĐND huyện về kế hoạch đầu tư công trung hạn giai đoạn 2021-2025</t>
  </si>
  <si>
    <t>Các Quyết định của UBND tỉnh: số 2696/QĐ-UBND ngày 17/9/2012 về Quy hoạch phát triển trang trại, vùng trang trại chăn nuôi lợn tập trung công nghiệp tỉnh Hà Tĩnh đến năm 2020; số 1281/QĐ UBND ngày 14/4/2015 về việc điều chỉnh, bổ sung QH phát triển chăn nôi, vùng chăn nuôi tập trung và QH phát triển trang trại, vùng trang trại chăn nuôi lợn tập trung công nghiệp tỉnh Hà Tĩnh đến năm 2020</t>
  </si>
  <si>
    <t xml:space="preserve">Trụ sở công an huyện Vũ Quang </t>
  </si>
  <si>
    <t>Tổng: 11 hạng mục</t>
  </si>
  <si>
    <t>Xây dựng, cải tạo đường dây trung áp, hạ áp và TBA để chống quá tải, giảm tổn thất điện năng, giảm bán kính cấp điện khu vực huyện Hương Sơn, tỉnh Hà Tĩnh năm 2024</t>
  </si>
  <si>
    <t>Xã Sơn Giang, xã Sơn Trung</t>
  </si>
  <si>
    <t>QĐ số 2847/QĐ-PCHT ngày 07/12/2023 của GĐ Cty điện lực Hà Tĩnh V/v phê duyệt Báo cáo KTKT công trình nâng cao độ tin cậy cung cấp điện của lưới điện trung áp các huyện Hương Khê, huyện Vũ Quang, huyện Hương Sơn và thành phố Hà Tĩnh -tỉnh Hà Tĩnh năm 2024 theo phương pháp đa chia -đa nối (MDMC)</t>
  </si>
  <si>
    <t>Đất công trình giao thông</t>
  </si>
  <si>
    <t>Công trình đường giao thông liên xã An Hòa Thịnh - Sơn Tiến, huyện Hương Sơn</t>
  </si>
  <si>
    <t>Thôn Tân Thắng, Tân Hồ, Xã Tân Mỹ Hà</t>
  </si>
  <si>
    <t>Đất thương mại dịch vụ</t>
  </si>
  <si>
    <t xml:space="preserve">Mở rộng Khu sinh thái Hải Thượng (thôn Hải Thượng) </t>
  </si>
  <si>
    <t>Thôn Hải Thượng, xã Quang Diệm</t>
  </si>
  <si>
    <t>Đất sản xuất VL xây dựng, làm gốm sứ</t>
  </si>
  <si>
    <t xml:space="preserve">Mỏ đất (thôn Khe Cò) </t>
  </si>
  <si>
    <t>Thôn Khe Cò, xã Sơn Lễ</t>
  </si>
  <si>
    <t>Quyết định số 3900/QĐ-UBND ngày 30/11/2021 của UBND tỉnh về Phê duyệt Báo cáo đánh giá tác động môi trường</t>
  </si>
  <si>
    <t xml:space="preserve">Mỏ đất san lấp (Cồn Vải)  </t>
  </si>
  <si>
    <t>Thôn An Phú, xã Sơn Phú</t>
  </si>
  <si>
    <t>Quyết định số 467/QĐ-UBND ngày 28/02/2022 của UBND tỉnh về Phê duyệt và công nhận trữ lượng khoáng sản đất san lấp trong “Báo cáo kết quả thăm dò trữ lượng khoáng sản mỏ đất san lấp núi Cồn Vải, xã Sơn Phú, huyện Hương Sơn, tỉnh Hà Tĩnh”</t>
  </si>
  <si>
    <t>Quyết định số 2708/QĐ-UBND ngày 12/9/2018 của UBND tỉnh về điều chỉnh QH chi tiết xây dựng khu du lịch sinh thái Hải Thượng tại xã Sơn Trung</t>
  </si>
  <si>
    <t>Quyết định số 579/QĐ-UBND ngày 04/3/2024 của UBND tỉnh về việc phê duyệt kế hoạch sử dụng đất năm 2024 huyện Cẩm Xuyên</t>
  </si>
  <si>
    <t xml:space="preserve">Các xã: Cẩm Minh, Cẩm Lạc, Cẩm Sơn, Cẩm Thịnh, Cẩm Trung, Cẩm Lộc, Cẩm Hà, Cẩm Lĩnh,  Cẩm Hưng, Cẩm Nhượng, Nam Phúc Thăng, và thị trấn Thiên Cầm      </t>
  </si>
  <si>
    <t>Mỏ đất san lấp Ngọc Sơn 1, xã Ngọc Sơn, huyện Thạch Hà</t>
  </si>
  <si>
    <t>Quyết định số 1707/QĐ-UBND ngày 12/7/2024 của UBND tỉnh Hà Tĩnh về việc phê duyệt Phương án đấu giá quyền khai thác khoáng sản làm vật liệu xây dựng thông thường trên địa bàn tỉnh đợt 1 năm 2024</t>
  </si>
  <si>
    <t>Mỏ đất san lấp Lưu Vĩnh Sơn 1, xã Lưu Vĩnh Sơn, huyện Thạch Hà</t>
  </si>
  <si>
    <t>Mỏ đất san lấp Lưu Vĩnh Sơn 2, xã Lưu Vĩnh Sơn, huyện Thạch Hà</t>
  </si>
  <si>
    <t>Mỏ đất san lấp Lưu Vĩnh Sơn 3, xã Lưu Vĩnh Sơn, huyện Thạch Hà</t>
  </si>
  <si>
    <t>Tiểu khu 295 và Tiểu khu 296, xã Lưu Vĩnh Sơn, huyện Thạch Hà, tỉnh Hà Tĩnh</t>
  </si>
  <si>
    <t>Mỏ đất san lấp của Công ty Cổ phần Vận tải và Xây dựng 2/9</t>
  </si>
  <si>
    <t>Giấy phép số 1971/GP-UBND ngày 26/6/2020 khai thác khoáng sản Công ty Cổ phần Vận tải và Xây dựng 2/9 tại khu vực đồi Lâm Sơn, xã Lưu Vĩnh Sơn, huyện Thạch Hà, tỉnh Hà Tĩnh</t>
  </si>
  <si>
    <t xml:space="preserve">Mỏ đất san lấp của Công ty Cổ phần Cơ giới và Xây dựng 5-3 </t>
  </si>
  <si>
    <t>Giấy phép số 3648/GP-UBND ngày 08.11.2019 của UBND tỉnh Hà Tĩnh cấp giấy phép khai thác khoáng sản của Công ty Cổ phần Cơ giới và Xây dựng 5-3; Quyết định số 1999/QĐ-UBND ngày 25/6/2019 của UBND tỉnh Hà Tĩnh quyết định chủ trương đầu tư Dự án Khai thác đất san lấp tại mỏ đồi Lâm Sơn, xã Bắc Sơn, huyện Thạch Hà của Công ty Cổ phần Cơ giới và Xây dựng 5-3</t>
  </si>
  <si>
    <t>Dự án khai thác đất làm nguyên liệu sản xuất gạch ngói tại xã Lưu Vĩnh Sơn của Công ty Cổ phần Trung Đô</t>
  </si>
  <si>
    <t>Loại đất: DKV, TMD - Đất khu dịch vụ - Dự án khu du lịch biển Văn - Trị</t>
  </si>
  <si>
    <t>Dự án Khu du lịch biển cao cấp Wydham Costa Hà Tĩnh tại xã Thạch Văn, Thạch Trị, huyện Thạch Hà</t>
  </si>
  <si>
    <t>Quyết định số 08/QĐ-UBND ngày 24/3/2022 của UBND tỉnh Hà Tĩnh quyết định chấp thuận chủ trương đầu tư đồng thời chấp thuận nhà đầu tư Dự án Khu du lịch biển cao cấp Wyndham Costa Hà Tĩnh  của Công ty Cổ phần Tập đoàn Onsen Fuji</t>
  </si>
  <si>
    <t>Loại đất: SKC - Đất cơ sở sản xuất phi nông nghiệp</t>
  </si>
  <si>
    <t>Mở rộng Dự án Nhà máy gạch Tuynel Ngọc Sơn</t>
  </si>
  <si>
    <t>Văn bản số 4319/UBND-NL ngày 15/8/2023 của UBND tỉnh Hà Tĩnh về việc chấp thuận nhận chuyển nhượng đất nông nghiệp để thực hiện dự án phi nông nghiệp tại xã Ngọc Sơn, huyện Thạch Hà của Công ty CP Đầu tư và xây dựng Phú Hưng Hà Tĩnh</t>
  </si>
  <si>
    <t>Xã Ngọc Sơn</t>
  </si>
  <si>
    <t>Thôn Xuân Sơn, xã Lưu Vĩnh Sơn</t>
  </si>
  <si>
    <t>Tiểu khu 295, xã Lưu Vĩnh Sơn</t>
  </si>
  <si>
    <t xml:space="preserve">Đồi Lâm Sơn, xã Lưu Vĩnh Sơn </t>
  </si>
  <si>
    <t>Đồi Cơn Mít, xã Lưu Vĩnh Sơn</t>
  </si>
  <si>
    <t>Thôn Trung Tâm, xã Ngọc Sơn</t>
  </si>
  <si>
    <t>Thôn Đông Văn - xã Thạch Văn; thôn Toàn Thắng, thôn Đại Tiến - xã Thạch Trị</t>
  </si>
  <si>
    <t>Văn bản số 1199/XN-UBND ngày 30/5/2023 của UBND tỉnh về việc xác nhận Khu vực, công suất, khối lượng, phương pháp, thiết bị, kế hoạch và bảo vệ môi trường trong khai thác đất làm vật liệu san lấp tại mỏ đất Lưu Vĩnh Sơn 2, xã Lưu Vĩnh Sơn, huyện Thạch Hà phục vụ thi công Dự án thành phần đoạn Bãi Vọt - Hàm Nghi thuộc Dự án xây dựng công trình đường bộ cao tốc Bắc - Nam phía Đông giai đoạn 2021 - 2025</t>
  </si>
  <si>
    <t>Văn bản số 1201/XN-UBND ngày 30/5/2023 của UBND tỉnh về việc xác nhận Khu vực, công suất, khối lượng, phương pháp, thiết bị, kế hoạch và bảo vệ môi trường trong khai thác mỏ đất làm vật liệu san lấp Lưu Vĩnh Sơn 3, xã Lưu Vĩnh Sơn, huyện Thạch Hà phục vụ thi công Dự án thành phần đoạn Bãi Vọt - Hàm Nghi thuộc Dự án xây dựng công trình đường bộ cao tốc Bắc - Nam phía Đông giai đoạn 2021 - 2025</t>
  </si>
  <si>
    <t>Quyết định số 1500/QĐ-UBND ngày 21/5/2018 của UBND tỉnh công nhận kết quả trúng đấu giá quyền khai thác khoáng sản; Giấy phép KTKS số 3491/GP-UBND ngày 13/10/2020; Quyết định số 25/QĐ-UBND ngày 18/6/2024 chấp thuận chủ trương đầu tư đồng thời chấp thuận nhà đầu tư</t>
  </si>
  <si>
    <t xml:space="preserve"> TỪ NĂM 2024 HUYỆN THẠCH HÀ</t>
  </si>
  <si>
    <t xml:space="preserve"> TỪ NĂM 2024 HUYỆN HƯƠNG SƠN</t>
  </si>
  <si>
    <t>Tổng: 09 hạng mục</t>
  </si>
  <si>
    <t xml:space="preserve"> TỪ NĂM 2024 THỊ XÃ HỒNG LĨNH</t>
  </si>
  <si>
    <t>Phường Đậu Liêu</t>
  </si>
  <si>
    <t>Đất cụm công nghiệp</t>
  </si>
  <si>
    <t>Cụm công nghiệp Cổng Khánh 3</t>
  </si>
  <si>
    <t>Mở rộng đường đi chùa Hang</t>
  </si>
  <si>
    <t>Phường Bắc Hồng, phường Nam Hồng</t>
  </si>
  <si>
    <t>Đất thủy lợi</t>
  </si>
  <si>
    <t>Dự án sửa chữa nâng cao an toàn đập khu vực Hồ Đá Bạc (WB8)</t>
  </si>
  <si>
    <t>Đất bưu chính viễn thông</t>
  </si>
  <si>
    <t>Xây dựng các trạm BTS mạng di động Vinaphone trên địa bàn thị xã Hồng Lĩnh</t>
  </si>
  <si>
    <t>Phường Trung Lương, Đức Thuận, Bắc Hồng, Nam Hồng, Đậu Liêu và Xã Thuận Lộc</t>
  </si>
  <si>
    <t>Mở rộng khu di tích lịch sử chùa Đại Hùng</t>
  </si>
  <si>
    <t>VII</t>
  </si>
  <si>
    <t>Đất làm nghĩa trang, nhà tang lễ, nhà hỏa táng</t>
  </si>
  <si>
    <t xml:space="preserve">Nghĩa trang Vĩnh Hằng </t>
  </si>
  <si>
    <t>VIII</t>
  </si>
  <si>
    <t>Đất thương mại, dịch vụ</t>
  </si>
  <si>
    <t>Dự án nhà hàng, khách sạn, thương mại tổng hợp và Logistics</t>
  </si>
  <si>
    <t>Đất thương mại dịch vụ phía Đông đường Nguyễn Nghiễm, phường Nam Hồng</t>
  </si>
  <si>
    <t>Phường Nam Hồng</t>
  </si>
  <si>
    <t>PHỤ LỤC 2.2. DANH MỤC CÔNG TRÌNH, DỰ ÁN CHUYỂN MỤC ĐÍCH SỬ DỤNG ĐẤT RỪNG SẢN XUẤT</t>
  </si>
  <si>
    <t>PHỤ LỤC 2.4. DANH MỤC CÔNG TRÌNH, DỰ ÁN CHUYỂN MỤC ĐÍCH SỬ DỤNG ĐẤT RỪNG SẢN XUẤT</t>
  </si>
  <si>
    <t xml:space="preserve"> TỪ NĂM 2024 HUYỆN KỲ ANH</t>
  </si>
  <si>
    <t>PHỤ LỤC 2.3. DANH MỤC CÔNG TRÌNH, DỰ ÁN CHUYỂN MỤC ĐÍCH SỬ DỤNG ĐẤT RỪNG SẢN XUẤT</t>
  </si>
  <si>
    <t>Đất trồng cây lâu năm</t>
  </si>
  <si>
    <t>Vùng trồng Bưởi da xanh kết hợp trồng gừng (Công ty Bato)</t>
  </si>
  <si>
    <t>Dự án trồng cây lâm nghiệp chất lượng cao, trồng dược liệu dưới tán rừng (NKH 29,35ha; RST 880,65ha)</t>
  </si>
  <si>
    <t>Xã Kỳ Lạc</t>
  </si>
  <si>
    <t>Mô hình kinh tế nông nghiệp tổng hợp</t>
  </si>
  <si>
    <t>MR khu căn cứ chiến đấu (tập)</t>
  </si>
  <si>
    <t>Xã Kỳ Trung, xã Kỳ Văn</t>
  </si>
  <si>
    <t>Tờ trình số 136/TTr-BCH ngày 16/2/2023 của Ban chỉ huy Quân sự huyện Kỳ Anh về việc xin cấp đất mở rộng xây dựng Khu Căn cứ chiến đấu (tập) của huyện Kỳ Anh</t>
  </si>
  <si>
    <t>Đất cơ sở sản xuất phi nông nghiệp</t>
  </si>
  <si>
    <t>Nhà máy cấp nước cho khu vực Kỳ Đồng và vùng phụ cận</t>
  </si>
  <si>
    <t>Xã Kỳ Giang</t>
  </si>
  <si>
    <t>Khu SXKD chế biến hải sản thôn Trung Tiến - Kỳ Khang</t>
  </si>
  <si>
    <t>Xã Kỳ Khang</t>
  </si>
  <si>
    <t>Mở rộng kho đông lạnh và chế biến thủy sản</t>
  </si>
  <si>
    <t>Xã Kỳ Phú</t>
  </si>
  <si>
    <t xml:space="preserve">Dự án đầu tư xây dựng Hệ thống cấp nước sinh hoạt Khe Sung, huyện Kỳ Anh (Gđ 1) </t>
  </si>
  <si>
    <t>Xã Lâm Hợp</t>
  </si>
  <si>
    <t>Công trình nhà máy nước sạch xã Kỳ Lạc</t>
  </si>
  <si>
    <t>Khai thác mỏ đất</t>
  </si>
  <si>
    <t>Quyết định số 3720/QĐ-UBND ngày 19/11/2019 Về việc điều chỉnh, bổ sung Quy hoạch thăm dò, khai thác, sử dụng khoáng sản làm vật liệu xây dựng thông thường trên địa bàn tỉnh Hà Tĩnh đến năm 2020</t>
  </si>
  <si>
    <t>Khai thác mỏ đất (Đất san lấp Kỳ Tân)</t>
  </si>
  <si>
    <t>Xã Kỳ Tân</t>
  </si>
  <si>
    <t>Mỏ đá Đức Quang- Kỳ Xuân (động cỏ QH)</t>
  </si>
  <si>
    <t>Xã Kỳ Xuân</t>
  </si>
  <si>
    <t>ĐSL Đất đỏ 1</t>
  </si>
  <si>
    <t>Xã Kỳ Trung</t>
  </si>
  <si>
    <t>ĐSL Đất đỏ 2</t>
  </si>
  <si>
    <t>Mỏ đất tại xã Kỳ Tân</t>
  </si>
  <si>
    <t>Đất san lấp xã Kỳ Phong</t>
  </si>
  <si>
    <t>Xã Kỳ Phong</t>
  </si>
  <si>
    <t>Nâng cấp tuyến đường Sơn - Thượng (DH145)</t>
  </si>
  <si>
    <t>Đường kè bảo vệ bờ biển Khang - Phú bám dọc bờ biển</t>
  </si>
  <si>
    <t>Nâng cấp tuyến đường GTNT phục vụ sản xuất nông, lâm nghiệp kết hợp tuần tra bảo vệ rừng ven biển các thôn Trần Phú, Xuân Tiến, Nguyễn Huệ xã Kỳ Xuân, huyện  Kỳ Anh</t>
  </si>
  <si>
    <t>Nâng cấp 2 tuyến đường GTNT phục vụ sản xuất kết hợp dân sinh các thôn Phú Trung,  Phú Thượng, Phú Hải xã Kỳ Phú, huyện Kỳ Anh</t>
  </si>
  <si>
    <t xml:space="preserve">Các tuyến đường vào trang trại; Kỳ Tân 0,12 ha; Kỳ Tây 0,13 </t>
  </si>
  <si>
    <t>Xã Kỳ Tân, Kỳ Tây</t>
  </si>
  <si>
    <t>Sửa chữa, nâng cao an toàn đập (WB8) Hồ Khe Còi</t>
  </si>
  <si>
    <t>xã Kỳ Xuân</t>
  </si>
  <si>
    <t>Dự án đầu tư xây dựng Hệ thống cấp nước sinh hoạt xã Kỳ Lạc, huyện Kỳ Anh</t>
  </si>
  <si>
    <t>IX</t>
  </si>
  <si>
    <t>Đất cơ sở giáo dục và đào tạo</t>
  </si>
  <si>
    <t>XD Trường Mầm non Phúc Môn Kỳ Thượng</t>
  </si>
  <si>
    <t>Xã Kỳ Thượng</t>
  </si>
  <si>
    <t>X</t>
  </si>
  <si>
    <t>Đất bãi thải số 01 tại xã Kỳ Lạc phục vụ dự án đường cao tốc Bắc Nam</t>
  </si>
  <si>
    <t>Đất bãi thải số 02 tại xã Kỳ Lạc phục vụ dự án đường cao tốc Bắc Nam</t>
  </si>
  <si>
    <t>Đất ở (khu Trung tâm làng thanh niên lập nghiệp Tây Kỳ Anh, huyện Kỳ Anh)</t>
  </si>
  <si>
    <t xml:space="preserve"> TỪ NĂM 2024 THỊ XÃ KỲ ANH</t>
  </si>
  <si>
    <t>Khu vực huấn luyện, diễn tập</t>
  </si>
  <si>
    <t>Xã Kỳ Hoa</t>
  </si>
  <si>
    <t>Căn cứ chiến đấu thị xã Kỳ Anh</t>
  </si>
  <si>
    <t>Phường Hưng Trí, 
Xã Kỳ Hoa</t>
  </si>
  <si>
    <t>Văn bản số 2892/UBND-XD2 ngày 24/6/2016 của UBND tỉnh Hà Tĩnh về việc khảo sát, lập quy hoạch xây dựng căn cứ chiến đấu thị xã Kỳ Anh</t>
  </si>
  <si>
    <t>Dự án đường từ khu công nghiệp đa ngành đi khu công nghệ cao Khu kinh tế Vũng Áng</t>
  </si>
  <si>
    <t>Phường Kỳ Trinh</t>
  </si>
  <si>
    <t>Văn bản số 352/BQLDAKV-GS.ĐHDA ngày 04/9/2024 của Bản Quản lý dự án đầu tư xây dựng khu vực khu kinh tế tỉnh</t>
  </si>
  <si>
    <t>Dự án đường trục chính Trung tâm nối Quốc lộ 1 đoạn tránh thị xã Kỳ Anh đến cụm Cảng nước sâu Vũng Áng - Sơn Dương, tỉnh Hà Tĩnh</t>
  </si>
  <si>
    <t>Xã Kỳ Lợi</t>
  </si>
  <si>
    <t>Mỏ đất san lấp Bắc Núi Sim</t>
  </si>
  <si>
    <t xml:space="preserve">Dự án đầu tư khai thác và chế biến đá xây dựng của Công ty Cổ phần tập đoàn Hoành Sơn </t>
  </si>
  <si>
    <t>Phường Kỳ Liên, Phường Kỳ Phương</t>
  </si>
  <si>
    <t>Giấy chứng nhận đầu tư số 28121000198 ngày 01/11/2012; Giấy phép khai thác khoáng sản vật liệu xây dựng thông thường số 3649/GP-UBND ngày 05/12/2012 của UBND tỉnh Hà Tĩnh</t>
  </si>
  <si>
    <t>Dự án khai thác mỏ đất của công ty cổ phần Việt Gia - Song Hui</t>
  </si>
  <si>
    <t>Giấy phép số 2945/GP-UBND ngày 07/09/2011 của UBND tỉnh Hà Tĩnh</t>
  </si>
  <si>
    <t>Mỏ đá xây dựng dựng</t>
  </si>
  <si>
    <t xml:space="preserve"> Phường Kỳ Phương</t>
  </si>
  <si>
    <t>Giấy chứng nhận đăng ký đầu tư số 3424788461, chứng nhận lần đầu ngày 28/8/2017, chứng nhận điều chỉnh lần 3 ngày 17/3/2022, Giấy phép khai thác khoáng sản số 3440/GP-UBND ngày 04/11/2013 của UBND tỉnh</t>
  </si>
  <si>
    <t>Mỏ đá xây dựng dựng khe Đá Rò</t>
  </si>
  <si>
    <t>Phường Kỳ Long</t>
  </si>
  <si>
    <t>Giấy chứng nhận đầu tư số 28121000228 ngày 22/5/2013, Giấy phép Khai thác khoáng sản số 1589/GP_x0002_UBND ngày 05/6/2013 của UBND tỉnh Hà Tĩnh</t>
  </si>
  <si>
    <t>Dự án xuất tuyến 110kv sau TBA 220kv Vũng Áng</t>
  </si>
  <si>
    <t>Phường Kỳ Trinh, phường Kỳ Thịnh</t>
  </si>
  <si>
    <t>Văn bản số 2552/BDALĐ-BĐH7 ngày 28/8/2024 của Ban Quản lý dự án lưới điện</t>
  </si>
  <si>
    <t>Đất nghĩa trang, nghĩa địa</t>
  </si>
  <si>
    <t xml:space="preserve"> Dự án mở rộng nghĩa trang xã Kỳ Nam, thị xã Kỳ Anh.</t>
  </si>
  <si>
    <t>Xã Kỳ Nam</t>
  </si>
  <si>
    <t>Văn bản số 2552/UBND-XD1 ngày 20/5/2022 của UBND tỉnh Hà Tĩnh về việc lập quy hoạch mở rộng nghĩa trang xã Kỳ Nam, thị xã Kỳ Anh</t>
  </si>
  <si>
    <t>Quyết định số 185/QĐ-UBND, ngày 17/01/2024 của UBND tỉnh Hà Tĩnh về phê duyệt Kế hoạch sử dụng đất năm 2024 TX Hồng Lĩnh</t>
  </si>
  <si>
    <t>Quyết định số 516/QĐ-UBND, ngày 13/3/2023 của UBND thị xã Hồng Lĩnh; Quyết định số 185/QĐ-UBND, ngày 17/01/2024 của UBND tỉnh Hà Tĩnh về phê duyệt Kế hoạch sử dụng đất năm 2024 TX Hồng Lĩnh</t>
  </si>
  <si>
    <t xml:space="preserve"> TỪ NĂM 2024 HUYỆN HƯƠNG KHÊ</t>
  </si>
  <si>
    <t>Đất Quốc phòng</t>
  </si>
  <si>
    <t>Kho vũ khí trang bị K19</t>
  </si>
  <si>
    <t>Xã Hà Linh</t>
  </si>
  <si>
    <t>Quyết định số 550/QĐ-UBND ngày 26/02/2024 của UBND tỉnh về phê duyệt kế hoạch sử dụng đất năm 2024 huyện Hương Khê</t>
  </si>
  <si>
    <t>Căn cứ chiến đấu của huyện Hương Khê</t>
  </si>
  <si>
    <t>Xã Hương Vĩnh</t>
  </si>
  <si>
    <t>Chốt Tiểu đội dân quân thường trực</t>
  </si>
  <si>
    <t>Xã Hương Lâm</t>
  </si>
  <si>
    <t>Cụm công nghiệp Gia Phố</t>
  </si>
  <si>
    <t>Xã Gia Phố</t>
  </si>
  <si>
    <t>Quyết định số 1210/QĐ-UBND ngày 31/5/2023 của UBND tỉnh về việc phê duyệt đề án điều chỉnh quy hoạch chi tiết xây dựng Cụm công nghiệp Gia Phố, huyện Hương Khê, tỷ lệ 1/500</t>
  </si>
  <si>
    <t>Đất sản xuất kinh doanh phi nông nghiệp</t>
  </si>
  <si>
    <t>Dự án đầu tư xây dựng hệ thống cấp nước sinh hoạt Đá Hàn, huyện Hương Khê (giai đoạn 1)</t>
  </si>
  <si>
    <t>Xã Hoà Hải</t>
  </si>
  <si>
    <t>Dự án đầu tư công trình cấp nước sinh hoạt xã Hương Liên, huyện Hương Khê</t>
  </si>
  <si>
    <t>Thôn 5, xã Hương Liên</t>
  </si>
  <si>
    <t>Đường giao thông huyện lộ HL05 (ĐH.90) vào trung tâm các xã Hương Lâm, Hương Liên, huyện Hương Khê</t>
  </si>
  <si>
    <t>Xã Hương Lâm, Hương Liên</t>
  </si>
  <si>
    <t>Đường giao thông bảo vệ an ninh biên giới, kết hợp bảo vệ phát triển thác Vũ Môn và phát triển vùng, huyện Hương Khê (đường Huyện lộ ĐH.91)</t>
  </si>
  <si>
    <t>Xã Phú Gia, Hương Long và thị trấn Hương Khê</t>
  </si>
  <si>
    <t>Quyết định số 2760/QĐ-UBND ngày 31/12/2022 của UBND tỉnh về việc phê duyệt báo cáo nghiên cứu khả thi dự án đường giao thông  bảo vệ an ninh biên giới kết hợp bảo vệ phát triển thác Vũ Môn và phát triển vùng huyện Hương Khê (giai đoạn 1)</t>
  </si>
  <si>
    <t>Đường giao thông từ Huyện lộ 1 đến đường BH05 đoạn qua xã Hương Bình</t>
  </si>
  <si>
    <t>Xã Hương Bình</t>
  </si>
  <si>
    <t>Đường giao thông nối Huyện lô 2 (ĐH. 87) đi đường Hồ Chí Minh, huyện Hương Khê</t>
  </si>
  <si>
    <t>Xã  Phúc Trạch</t>
  </si>
  <si>
    <t>Quyết định số 1724/QĐ-UBND ngày 11/5/2023 của UBND tỉnh về việc phê duyệt báo cáo nghiên cứu khả thi đầu tư xây dựng công trình: đường giao thông nối đường Huyện lô 2 (ĐH. 87) đi đường Hồ Chí Minh, huyện Hương Khê</t>
  </si>
  <si>
    <t xml:space="preserve">Đường giao thông và đường điện vào vùng kinh tế đập nước Đỏ, tiểu khu 226 </t>
  </si>
  <si>
    <t>Xã Lộc Yên</t>
  </si>
  <si>
    <t>Xã Điền Mỹ</t>
  </si>
  <si>
    <t>Dự án đường tỉnh ĐT.553 đoạn từ Trại Nại - Đường Hồ Chí Minh (Km28+500 - Km37+300), huyện Hương Khê</t>
  </si>
  <si>
    <t>Quyết định số 2926/QĐ-UBND ngày 17/8/2021 của UBND tỉnh về việc phê duyệt báo cáo nghiên cứu khả thi đầu tư xây dựng Dự án Cải tạo, nâng cấp đường tỉnh ĐT.553 đoạn từ Lộc Yên - Đường Hồ Chí Minh (Km39+030÷Km47+830);</t>
  </si>
  <si>
    <t>Xây dựng mới tuyến đường giao thông từ thôn 9 xã Hương Long vào nhà máy xử lý chất thải xã Hương Thuỷ, huyện Hương Khê</t>
  </si>
  <si>
    <t>Xã Hương Long, Hương Thủy</t>
  </si>
  <si>
    <t>Quyết định số 1950/QĐ-UBND  ngày 31/5/2023 của UBND huyện về việc phê duyệt Báo cáo kinh tế - thuật đầu tư xây dựng công trình Đường giao thông từ đường Hồ Chí Minh đi khu xử lý chất thải rắn huyện;</t>
  </si>
  <si>
    <t>Mở rộng đường liên thôn từ ông Tô Dung đến Trương Văn Công thôn 1</t>
  </si>
  <si>
    <t xml:space="preserve">Xã Hương Giang </t>
  </si>
  <si>
    <t>Đất tôn giáo (Giáo họ Trung Sơn)</t>
  </si>
  <si>
    <t>Xóm 7, xã Hương Lâm</t>
  </si>
  <si>
    <t>Nghĩa trang trung tâm huyện (Tiểu khu 208)</t>
  </si>
  <si>
    <t>Xã Hương Thuỷ</t>
  </si>
  <si>
    <t>Đất khu chăn nuôi tập trung (Tiểu khu 226)</t>
  </si>
  <si>
    <t>Xã Lộc Yên</t>
  </si>
  <si>
    <t>Chuyển mục đích sử dụng đất từ đất trồng rừng sản xuất sang đất ở (thửa đất 76, tờ bản đồ số 55; thửa 04, tờ bản đồ số 41, bản đồ địa chính xã Phúc Trạch)</t>
  </si>
  <si>
    <t>Xã Phúc Trạch</t>
  </si>
  <si>
    <t>Chuyển mục đích sử dụng đất từ đất trồng rừng sản xuất sang đất ở nông thôn</t>
  </si>
  <si>
    <t>Mỏ đất Động Bụt</t>
  </si>
  <si>
    <t>Xã Hà Linh</t>
  </si>
  <si>
    <t>Mỏ sét, gạch, gói</t>
  </si>
  <si>
    <t>Tiểu khu 163 b+164 xã Hà Linh</t>
  </si>
  <si>
    <t>Quyết định số 1707/QĐ-UBND ngày 02/7/2024 của UBND tỉnh về việc phê duyệt Phương án đấu giá quyền khai thác khoáng sản làm vật liệu xây dựng thông thường trên địa bàn tỉnh đợt 1 năm 2024</t>
  </si>
  <si>
    <t>Nghị quyết số 94/NQ-HĐND ngày 11/11/2022 của HĐND tỉnh về phân bổ kế hoạch vốn đầu tư các công trình cấp nước sạch nông thôn tập trung từ nguồn vốn chương trình mục tiêu quốc gia xây dựng nông thôn mới giai đoạn 2022 - 2025 và năm 2022</t>
  </si>
  <si>
    <t>Tổng: 21 hạng mục</t>
  </si>
  <si>
    <t>PHỤ LỤC 2.12. DANH MỤC CÔNG TRÌNH, DỰ ÁN CHUYỂN MỤC ĐÍCH SỬ DỤNG ĐẤT RỪNG SẢN XUẤT</t>
  </si>
  <si>
    <t>Nghị quyết số 135/NQ-HĐND ngày 20/10/2023 của HĐND tỉnh về điều chỉnh một số nội dung của NQ số 94/NQ-HĐND ngày 11/11/2022 của HĐND tỉnh về phân bổ kế hoạch vốn đầu tư các công trình cấp nước sạch nông thôn tập trung từ nguồn vốn chương trình mục tiêu quốc gia xây dựng nông thôn mới GĐ 2022 - 2025 và năm 2022</t>
  </si>
  <si>
    <t>QĐ số 1611/QĐ-UBND ngày 02/7/2024 của UBND tỉnh về phê duyệt điều chỉnh dự án hạ tầng cơ bản cho phát triển toàn diện tỉnh Hà Tĩnh thuộc dự án BIIG2 và vốn Ngân hàng phát triển Châu Á (ADB)</t>
  </si>
  <si>
    <t>Quyết định số 919/QĐ-UBND ngày 04/5/2022 UBND tỉnh Hà Tĩnh phê duyệt Báo cáo nghiên cứu khả thi</t>
  </si>
  <si>
    <t>PHỤ LỤC 2.11. DANH MỤC CÔNG TRÌNH, DỰ ÁN CHUYỂN MỤC ĐÍCH SỬ DỤNG ĐẤT RỪNG SẢN XUẤT</t>
  </si>
  <si>
    <t>PHỤ LỤC 2.7. DANH MỤC CÔNG TRÌNH, DỰ ÁN CHUYỂN MỤC ĐÍCH SỬ DỤNG ĐẤT RỪNG SẢN XUẤT</t>
  </si>
  <si>
    <t>PHỤ LỤC 2.6. DANH MỤC CÔNG TRÌNH, DỰ ÁN CHUYỂN MỤC ĐÍCH SỬ DỤNG ĐẤT RỪNG SẢN XUẤT</t>
  </si>
  <si>
    <t>PHỤ LỤC 2.5. DANH MỤC CÔNG TRÌNH, DỰ ÁN CHUYỂN MỤC ĐÍCH SỬ DỤNG ĐẤT RỪNG SẢN XUẤT</t>
  </si>
  <si>
    <t>PHỤ LỤC 2.1. DANH MỤC CÔNG TRÌNH, DỰ ÁN CHUYỂN MỤC ĐÍCH SỬ DỤNG ĐẤT RỪNG SẢN XUẤT</t>
  </si>
  <si>
    <t>HỘI ĐỒNG NHÂN DÂN</t>
  </si>
  <si>
    <t>CỘNG HÒAXÃ HỘI CHỦ NGHĨA VIỆT NAM</t>
  </si>
  <si>
    <t>TỈNH HÀ TĨNH</t>
  </si>
  <si>
    <t>(Kèm theo Nghị quyết số    … /NQ-HĐND ngày ... tháng  … năm 2024 của Hội đồng nhân dân tỉnh)</t>
  </si>
  <si>
    <t>Tên huyện, 
thị xã, thành phố</t>
  </si>
  <si>
    <t>Tổng công trình, dự án xin chuyển mục đích sử dụng đất</t>
  </si>
  <si>
    <t>Tổng diện tích xin chuyển mục đích SDĐ (ha)</t>
  </si>
  <si>
    <t>Sử dụng từ các loại đất (ha)</t>
  </si>
  <si>
    <t>LUA</t>
  </si>
  <si>
    <t>Tổng cộng</t>
  </si>
  <si>
    <t>Phụ lục 2.1.</t>
  </si>
  <si>
    <t>Thị xã Hồng Lĩnh</t>
  </si>
  <si>
    <t>Phụ lục 2.2.</t>
  </si>
  <si>
    <t>Huyện Cẩm Xuyên</t>
  </si>
  <si>
    <t>Phụ lục 2.3.</t>
  </si>
  <si>
    <t>Huyện Kỳ Anh</t>
  </si>
  <si>
    <t>Phụ lục 2.4.</t>
  </si>
  <si>
    <t>Huyện Can Lộc</t>
  </si>
  <si>
    <t>Phụ lục 2.5.</t>
  </si>
  <si>
    <t>Huyện Nghi Xuân</t>
  </si>
  <si>
    <t>Phụ lục 2.6.</t>
  </si>
  <si>
    <t>Huyện Hương Khê</t>
  </si>
  <si>
    <t>Phụ lục 2.7.</t>
  </si>
  <si>
    <t>Huyện Thạch Hà</t>
  </si>
  <si>
    <t>Phụ lục 2.8.</t>
  </si>
  <si>
    <t>HỘI ĐỒNG NHÂN DÂN TỈNH</t>
  </si>
  <si>
    <t>RSX</t>
  </si>
  <si>
    <t>(4)=(5)+(6)</t>
  </si>
  <si>
    <t>Sử dụng từ các loại đất</t>
  </si>
  <si>
    <t>PHỤ LỤC 2.10. DANH MỤC CÔNG TRÌNH, DỰ ÁN CHUYỂN MỤC ĐÍCH SỬ DỤNG ĐẤT TRỒNG LÚA, ĐẤT RỪNG SẢN XUẤT</t>
  </si>
  <si>
    <t>Xây dựng khu dân cư nông thôn vùng Đông Vực thôn Hưng Thịnh, Đức Thịnh (phục vụ tái định cư Dự án giải phóng mặt bằng Quốc lộ 8C)</t>
  </si>
  <si>
    <t>Quyết định số 1863/QĐ-UBND ngày 31/7/2024 Về việc điều chỉnh quy mô diện tích và địa điểm công trình, dự án trong Quy hoạch sử dụng đất thời kỳ 2021 - 2030 huyện Hương Sơn</t>
  </si>
  <si>
    <t>Thị xã Kỳ Anh</t>
  </si>
  <si>
    <t>Huyện Lộc Hà</t>
  </si>
  <si>
    <t xml:space="preserve">Huyện Đức Thọ </t>
  </si>
  <si>
    <t>Phụ lục 2.9.</t>
  </si>
  <si>
    <t>Phụ lục 2.10.</t>
  </si>
  <si>
    <t>Phụ lục 2.11.</t>
  </si>
  <si>
    <t>Phụ lục 2.12.</t>
  </si>
  <si>
    <t>Huyện Hương Sơn</t>
  </si>
  <si>
    <t>Huyện Vũ Quang</t>
  </si>
  <si>
    <t>Diện tích xin chuyển mục đích SDĐ (ha)</t>
  </si>
  <si>
    <t>Đất Giao thông</t>
  </si>
  <si>
    <t>Đường giao thông nông thôn cấp xã còn lại (tuyến đường phát triển du lịch xã Cương Gián - Xuân Liên (Giai đoạn 2)</t>
  </si>
  <si>
    <t>Xã Cương Gián,
 xã Xuân Liên</t>
  </si>
  <si>
    <t>Quyết định số 4316/QĐ-UBND ngày 19/8/2024 về việc phê duyệt báo cáo nghiên cứu khả thi dự án tuyến đường phát triển du lịch Cương Gián - Xuân Liên</t>
  </si>
  <si>
    <t>Đất thuỷ lợi</t>
  </si>
  <si>
    <t>Dự án cải tạo, nâng cấp hồ chứa nước Hành Khiến, xã Cổ Đạm, huyện Nghi Xuân</t>
  </si>
  <si>
    <t>Xã Cổ Đạm</t>
  </si>
  <si>
    <t>Quyết định số 3144/QĐ-UBND ngày 27/6/2024 của UBND huyện về việc phê duyệt báo cáo kinh tế kỹ thuật</t>
  </si>
  <si>
    <t>Khu đô thị du lịch Xã Đan Trường, Xuân Phổ</t>
  </si>
  <si>
    <t>Xã Đan Trường, 
xã Xuân Phổ</t>
  </si>
  <si>
    <t>Quyết định 1839/QĐ-UBND ngày 16/4/2021 của UBND tỉnh về việc phê duyệt đồ án quy hoạch chi tiết</t>
  </si>
  <si>
    <t>Khu đô thị du lịch Xuân Yên</t>
  </si>
  <si>
    <t>Xã Xuân Yên</t>
  </si>
  <si>
    <t>Quyết định số 1836/QĐ-UBND ngày 16/4/2021 của UBND tỉnh về việc quy hoạch chi tiết</t>
  </si>
  <si>
    <t>Khu đô thị du lịch Đan Trường - Xuân Hội</t>
  </si>
  <si>
    <t>Xã Đan Trương,
 xã Xuân Hội</t>
  </si>
  <si>
    <t>Quyết định 3721/QĐ-UBND ngày 12/11/2021 của UBND tỉnh về việc phê duyệt quy hoạch đồ án phân khu</t>
  </si>
  <si>
    <t>Quy hoạch khu dân cư xen dắm thôn Yên Thông</t>
  </si>
  <si>
    <t>Quy hoạch khu dân cư xen dắm thôn Đông Biên</t>
  </si>
  <si>
    <t>Xã Xuân Hải</t>
  </si>
  <si>
    <t>Đất nuôi trồng thuỷ sản</t>
  </si>
  <si>
    <t>Quy hoạch đất nuôi trồng thủy sản thôn Đại Đồng</t>
  </si>
  <si>
    <t>Xã Cương Gián</t>
  </si>
  <si>
    <t>Quyết định số 545/QĐ-UBND ngày 26/02/2024 của UBND tỉnh về phê duyệt Kế hoạch sử dụng đất năm 2024 huyện Nghi Xuân</t>
  </si>
  <si>
    <t>Dự án nuôi tôm trên cát công nghệ cao thôn Linh Trù</t>
  </si>
  <si>
    <t>Xã Xuân Liên</t>
  </si>
  <si>
    <t>Đất Nông nghiệp khác</t>
  </si>
  <si>
    <t>Quy hoạch đất nông nghiệp khác</t>
  </si>
  <si>
    <t>Dự án Trang trại sản xuất nông nghiệp gắn với du lịch sinh thái tại xã Xuân Mỹ (quy mô diện tích là 34,7ha)</t>
  </si>
  <si>
    <t>Xã Xuân Mỹ</t>
  </si>
  <si>
    <t>Quyết định 631/QĐ-UBND ngày 01/3/2018 về việc chấp thuận chủ trương đầu tư</t>
  </si>
  <si>
    <t>Mở rộng chùa Bạch Đế</t>
  </si>
  <si>
    <t>Xã Xuân Lam</t>
  </si>
  <si>
    <t>Thiền Viện Trúc Lâm (thôn Trung Sơn)</t>
  </si>
  <si>
    <t>Xã Xuân Viên</t>
  </si>
  <si>
    <t>Quyết định sô 284/QĐ-UBND ngày 21/01/2015 của UBND tỉnh về việc phê duyệt quy hoạch chi tiết 1/500</t>
  </si>
  <si>
    <t>Đất tín ngưỡng</t>
  </si>
  <si>
    <t>Xây dựng đền thờ Trần Hưng Đạo</t>
  </si>
  <si>
    <t>Quy hoạch đất thương mại dịch vu (Khu du lịch 
sinh thái Đồng Trày)</t>
  </si>
  <si>
    <t xml:space="preserve">Dự án khu du lịch sinh thái biển Xuân Hội </t>
  </si>
  <si>
    <t>Xã Xuân Hội</t>
  </si>
  <si>
    <t>Quyết định số 395/QĐ-UBND ngày 25/01/2017 của UBND tỉnh về việc chấp thuận chủ trương đầu tư</t>
  </si>
  <si>
    <t>Đất khu du lịch biển và nghỉ dưỡng (thôn Đại Đồng)</t>
  </si>
  <si>
    <t>Quyết định số 1485/QĐ-UBND ngày 22/5/2019 của UBND tỉnh về việc chấp thuận chủ trương đầu tư</t>
  </si>
  <si>
    <t>Mở rộng khu du lịch Phú Minh Gia</t>
  </si>
  <si>
    <t>Quyết định số 2061/QĐ-UBND ngày 27/6/2019 của UBND tỉnh về việc chấp thuận chủ trương đầu tư</t>
  </si>
  <si>
    <t>Công văn 739/UBND-KGVX ngày 07/2/2018 của UBND tỉnh về việc đồng ý khôi phục đền thờ Trần Hưng Đạo</t>
  </si>
  <si>
    <t>Quyết định số 4257/QĐ-UBND ngày 27/12/2019 của UBND tỉnh về việc chấp thuận chủ trương đầu tư</t>
  </si>
  <si>
    <t>UBND huyện đã phê duyệt Quy hoạch chi tiết mặt bằng sử dụng đất 1/500</t>
  </si>
  <si>
    <t>Tổng: 18 hạng mục</t>
  </si>
  <si>
    <t>PHỤ LỤC 2.8. DANH MỤC CÔNG TRÌNH, DỰ ÁN CHUYỂN MỤC ĐÍCH SỬ DỤNG ĐẤT RỪNG SẢN XUẤT</t>
  </si>
  <si>
    <t xml:space="preserve"> TỪ NĂM 2024 HUYỆN NGHI XUÂN</t>
  </si>
  <si>
    <t>Xã Kỳ Thượng, xã Kỳ Tây</t>
  </si>
  <si>
    <t>Quyết định số 544/QĐ-UBND ngày 26/02/2024 của UBND tỉnh về việc phê duyệt Kế hoạch sử dụng đất năm 2024 huyện Kỳ Anh</t>
  </si>
  <si>
    <t>Quyết định số 59/QĐ-UBND ngày 25/9/2021 của UBND tỉnh về chấp thuận chủ trương đầu tư đồng thời chấp thuận nhà đầu tư Dự án Trồng cây lâm nghiệp chất lượng cao, trồng dược liệu dưới tán rừng tại xã Kỳ Lạc, huyện Kỳ Anh</t>
  </si>
  <si>
    <t>Văn bản số 537/BQLDA-QLDA ngày 13/06/2023 của Ban quản lý dự an đầu tư xây dựng công trình nông nghiệp và phát triển nông thôn tỉnh Hà Tĩnh V/v thống nhất Quy hoạch tổng mặt bằng sử dụng đất nhà máy nước Kỳ Lạc thuộc Dự án đầu tư xây dựng Hệ thống cấp nước sinh hoạt xã Kỳ Lạc, huyện Kỳ Anh</t>
  </si>
  <si>
    <t>Văn bản số 1290/BQLDA-QLDA ngày 19/12/2023 của Ban quản lý dự an đầu tư xây dựng công trình nông nghiệp và phát triển nông thôn tỉnh Hà Tĩnh về việc thống nhất về Quy hoạch tổng mặt bằng sử dụng đất nhà máy nước Khe Sung thuộc Dự án đầu tư xây dựng Hệ thống cấp nước sinh hoạt Khe Sung, huyện Kỳ Anh (giai đoạn 1)</t>
  </si>
  <si>
    <t>Quyết định số 3720/QĐ-UBND ngày 19/11/2019 Về việc điều chỉnh, bổ sung Quy hoạch thăm dò, khai thác, sử dụng khoáng sản làm vật liệu xây dựng thông thường trên địa bàn tỉnh Hà Tĩnh đến năm 2020; Văn bản số 4879/STNMT-KS ngày 20/11/2023 của Sở Tài nguyên và Môi trường tỉnh Hà Tĩnh V/v đề nghị phê duyệt Kế hoạch đấu giá quyền khai thác khoáng sản làm VLXD thông thường năm 2023</t>
  </si>
  <si>
    <t>Xã Kỳ Thượng, xã Kỳ Sơn</t>
  </si>
  <si>
    <t>xã Kỳ Phú, xã Kỳ Khang</t>
  </si>
  <si>
    <t>Văn bản số 983/BQLDA-KHĐT ngày 25/10/2022 của Ban Quản lý dự án đầu tư xây dựng công trình Nông nghiệp và Phát triển nông thôn; Quyết định số 544/QĐ-UBND ngày 26/02/2024 của UBND tỉnh về việc phê duyệt Kế hoạch sử dụng đất năm 2024 huyện Kỳ Anh</t>
  </si>
  <si>
    <t>Văn bản số: 983/BQLDA-KHĐT ngày 25/10/2022 của Ban Quản lý dự án đầu tư xây dựng công trình Nông nghiệp và Phát triển nông thôn; Quyết định số 544/QĐ-UBND ngày 26/02/2024 của UBND tỉnh về việc phê duyệt Kế hoạch sử dụng đất năm 2024 huyện Kỳ Anh</t>
  </si>
  <si>
    <t>NQ 94/NQ-HDND ngày 11/11/2022 của HĐND tỉnh về phân bổ kế hoạch vốn đầu tư các công trình nước sạch nông thôn tập trung từ nguồn vốn chương trình mục tiêu quốc gia xây dựng nông thôn mới; Quyết định số 544/QĐ-UBND ngày 26/02/2024 của UBND tỉnh về việc phê duyệt Kế hoạch sử dụng đất năm 2024 huyện Kỳ Anh</t>
  </si>
  <si>
    <t>Xã Kỳ Tây, xã Kỳ Trung</t>
  </si>
  <si>
    <t>Tổng: 27 hạng mục</t>
  </si>
  <si>
    <t>Bản xác nhận số 1631/XN-UBND ngày 10/7/2023 của UBND tỉnh xác nhận Khu vực, công suất, khối lượng, phương pháp, thiết bị, kế hoạch và bảo vệ môi trường trong khai thác đất san lấp tại mỏ đất Đất Đỏ 2, thôn Đất Đỏ, xã Kỳ Trung, huyện Kỳ Anh phục vụ thi công Gói thầu số 12-XL của Dự án thành phần đoạn Hàm Nghi - Vũng Áng thuộc Dự án xây dựng công trình đường bộ cao tốc Bắc - Nam phía Đông giai đoạn 2021 - 2025 (đã cho thuê 6,41ha, diện tích còn lại chưa cho thuê 2,97ha)</t>
  </si>
  <si>
    <t>Quyết định số 548/QĐ-UBND ngày 26/02/2024 của UBND tỉnh về việc phê duyệt Kế hoạch sử dụng đất năm 2024 thị xã Kỳ Anh</t>
  </si>
  <si>
    <t>Văn bản 469/UBND-XD2-m ngày 10/11/2023 của UBND tỉnh Hà Tĩnh về việc khảo sát, lập quy hoạch Khu trường bắn, thao trường huấn luyện, diễn tập khu vực phòng thủ thị xã Kỳ Anh</t>
  </si>
  <si>
    <t>PHỤ LỤC 2. TỔNG HỢP DANH MỤC CÔNG TRÌNH, DỰ ÁN CHUYỂN MỤC ĐÍCH SỬ DỤNG ĐẤT TRỒNG LÚA, ĐẤT RỪNG SẢN XUẤT TỪ NĂM 2024 TỈNH HÀ TĨNH</t>
  </si>
  <si>
    <t xml:space="preserve">VI </t>
  </si>
  <si>
    <t>Tổng: 08 hạng mục</t>
  </si>
  <si>
    <t>Tổng: 10 hạng mục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</si>
</sst>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_);\(0.0\)"/>
    <numFmt numFmtId="165" formatCode="0_);\(0\)"/>
    <numFmt numFmtId="166" formatCode="_(* #,##0_);_(* \(#,##0\);_(* &quot;-&quot;??_);_(@_)"/>
    <numFmt numFmtId="167" formatCode="0.00_);\(0.00\)"/>
  </numFmts>
  <fonts count="47" x14ac:knownFonts="1">
    <font>
      <sz val="11"/>
      <color theme="1"/>
      <name val="Calibri"/>
      <family val="2"/>
      <scheme val="minor"/>
    </font>
    <font>
      <sz val="11"/>
      <color theme="1"/>
      <name val="Calibri"/>
      <family val="2"/>
      <scheme val="minor"/>
    </font>
    <font>
      <sz val="10"/>
      <name val="Arial"/>
      <family val="2"/>
      <charset val="163"/>
    </font>
    <font>
      <b/>
      <sz val="12"/>
      <name val="Times New Roman"/>
      <family val="1"/>
    </font>
    <font>
      <b/>
      <sz val="12"/>
      <name val="Times New Roman"/>
      <family val="1"/>
      <charset val="163"/>
    </font>
    <font>
      <sz val="12"/>
      <color theme="1"/>
      <name val="Times New Roman"/>
      <family val="2"/>
      <charset val="163"/>
    </font>
    <font>
      <sz val="12"/>
      <color theme="1"/>
      <name val="Times New Roman"/>
      <family val="1"/>
      <charset val="163"/>
    </font>
    <font>
      <sz val="12"/>
      <name val="Times New Roman"/>
      <family val="1"/>
      <charset val="163"/>
    </font>
    <font>
      <i/>
      <sz val="12"/>
      <name val="Times New Roman"/>
      <family val="1"/>
      <charset val="163"/>
    </font>
    <font>
      <sz val="10"/>
      <name val="Times New Roman"/>
      <family val="1"/>
      <charset val="163"/>
    </font>
    <font>
      <b/>
      <sz val="11"/>
      <name val="Times New Roman"/>
      <family val="1"/>
      <charset val="163"/>
    </font>
    <font>
      <sz val="10"/>
      <name val="Arial"/>
      <family val="2"/>
    </font>
    <font>
      <sz val="11"/>
      <name val="Times New Roman"/>
      <family val="1"/>
      <charset val="163"/>
    </font>
    <font>
      <sz val="11"/>
      <color theme="1"/>
      <name val="Times New Roman"/>
      <family val="1"/>
      <charset val="163"/>
    </font>
    <font>
      <b/>
      <sz val="10"/>
      <name val="Times New Roman"/>
      <family val="1"/>
      <charset val="163"/>
    </font>
    <font>
      <sz val="10"/>
      <name val="Times New Roman"/>
      <family val="1"/>
    </font>
    <font>
      <b/>
      <sz val="10"/>
      <name val="Times New Roman"/>
      <family val="1"/>
    </font>
    <font>
      <sz val="9"/>
      <name val="Times New Roman"/>
      <family val="1"/>
      <charset val="163"/>
    </font>
    <font>
      <u/>
      <sz val="12"/>
      <color theme="10"/>
      <name val="Times New Roman"/>
      <family val="2"/>
      <charset val="163"/>
    </font>
    <font>
      <sz val="9"/>
      <name val="Times New Roman"/>
      <family val="1"/>
    </font>
    <font>
      <sz val="12"/>
      <name val=".VnArial"/>
      <family val="2"/>
    </font>
    <font>
      <b/>
      <sz val="9"/>
      <color rgb="FF000000"/>
      <name val="Times New Roman"/>
      <family val="1"/>
    </font>
    <font>
      <sz val="9"/>
      <color rgb="FF000000"/>
      <name val="Times New Roman"/>
      <family val="1"/>
    </font>
    <font>
      <b/>
      <sz val="11"/>
      <color theme="10"/>
      <name val="Times New Roman"/>
      <family val="1"/>
      <charset val="163"/>
    </font>
    <font>
      <sz val="11"/>
      <color theme="10"/>
      <name val="Times New Roman"/>
      <family val="1"/>
      <charset val="163"/>
    </font>
    <font>
      <sz val="12"/>
      <color theme="10"/>
      <name val="Times New Roman"/>
      <family val="1"/>
      <charset val="163"/>
    </font>
    <font>
      <sz val="12"/>
      <name val="Times New Roman"/>
      <family val="1"/>
    </font>
    <font>
      <b/>
      <sz val="10"/>
      <name val="Arial"/>
      <family val="2"/>
    </font>
    <font>
      <sz val="11"/>
      <color rgb="FF000000"/>
      <name val="Times New Roman"/>
      <family val="1"/>
      <charset val="163"/>
    </font>
    <font>
      <sz val="11"/>
      <color rgb="FFFF0000"/>
      <name val="Times New Roman"/>
      <family val="1"/>
      <charset val="163"/>
    </font>
    <font>
      <sz val="10"/>
      <color theme="1"/>
      <name val="Times New Roman"/>
      <family val="1"/>
      <charset val="163"/>
    </font>
    <font>
      <sz val="10"/>
      <color theme="10"/>
      <name val="Times New Roman"/>
      <family val="1"/>
      <charset val="163"/>
    </font>
    <font>
      <b/>
      <sz val="10"/>
      <color theme="10"/>
      <name val="Times New Roman"/>
      <family val="1"/>
      <charset val="163"/>
    </font>
    <font>
      <b/>
      <sz val="11"/>
      <name val="Times New Roman"/>
      <family val="1"/>
    </font>
    <font>
      <b/>
      <sz val="11"/>
      <color rgb="FFFF0000"/>
      <name val="Times New Roman"/>
      <family val="1"/>
    </font>
    <font>
      <b/>
      <sz val="10"/>
      <color theme="1"/>
      <name val="Times New Roman"/>
      <family val="1"/>
    </font>
    <font>
      <sz val="10"/>
      <color theme="1"/>
      <name val="Times New Roman"/>
      <family val="1"/>
    </font>
    <font>
      <i/>
      <sz val="10"/>
      <name val="Times New Roman"/>
      <family val="1"/>
      <charset val="163"/>
    </font>
    <font>
      <b/>
      <sz val="12"/>
      <color theme="1"/>
      <name val="Times New Roman"/>
      <family val="1"/>
    </font>
    <font>
      <sz val="11"/>
      <color theme="1"/>
      <name val="Times New Roman"/>
      <family val="1"/>
    </font>
    <font>
      <b/>
      <sz val="11"/>
      <color theme="1"/>
      <name val="Times New Roman"/>
      <family val="1"/>
      <charset val="163"/>
    </font>
    <font>
      <b/>
      <sz val="11"/>
      <name val="Arial"/>
      <family val="2"/>
    </font>
    <font>
      <sz val="11"/>
      <color rgb="FFFF0000"/>
      <name val="Times New Roman"/>
      <family val="1"/>
    </font>
    <font>
      <sz val="11"/>
      <name val="Arial"/>
      <family val="2"/>
    </font>
    <font>
      <sz val="11"/>
      <name val="Times New Roman"/>
      <family val="1"/>
    </font>
    <font>
      <sz val="11"/>
      <color rgb="FF000000"/>
      <name val="Times New Roman"/>
      <family val="1"/>
    </font>
    <font>
      <b/>
      <sz val="11"/>
      <color rgb="FF000000"/>
      <name val="Times New Roman"/>
      <family val="1"/>
    </font>
  </fonts>
  <fills count="3">
    <fill>
      <patternFill patternType="none"/>
    </fill>
    <fill>
      <patternFill patternType="gray125"/>
    </fill>
    <fill>
      <patternFill patternType="solid">
        <fgColor theme="0"/>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24">
    <xf numFmtId="0" fontId="0" fillId="0" borderId="0"/>
    <xf numFmtId="43" fontId="1" fillId="0" borderId="0" applyFont="0" applyFill="0" applyBorder="0" applyAlignment="0" applyProtection="0"/>
    <xf numFmtId="0" fontId="2" fillId="0" borderId="0"/>
    <xf numFmtId="0" fontId="5" fillId="0" borderId="0"/>
    <xf numFmtId="0" fontId="2" fillId="0" borderId="0"/>
    <xf numFmtId="0" fontId="11" fillId="0" borderId="0"/>
    <xf numFmtId="0" fontId="11" fillId="0" borderId="0"/>
    <xf numFmtId="0" fontId="2" fillId="0" borderId="0"/>
    <xf numFmtId="0" fontId="18" fillId="0" borderId="0" applyNumberFormat="0" applyFill="0" applyBorder="0" applyAlignment="0" applyProtection="0"/>
    <xf numFmtId="0" fontId="2" fillId="0" borderId="0"/>
    <xf numFmtId="0" fontId="20" fillId="0" borderId="0"/>
    <xf numFmtId="0" fontId="11" fillId="0" borderId="0"/>
    <xf numFmtId="0" fontId="2" fillId="0" borderId="0"/>
    <xf numFmtId="0" fontId="5" fillId="0" borderId="0"/>
    <xf numFmtId="0" fontId="11" fillId="0" borderId="0"/>
    <xf numFmtId="0" fontId="2" fillId="0" borderId="0"/>
    <xf numFmtId="0" fontId="1" fillId="0" borderId="0"/>
    <xf numFmtId="43"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43" fontId="5" fillId="0" borderId="0" applyFont="0" applyFill="0" applyBorder="0" applyAlignment="0" applyProtection="0"/>
  </cellStyleXfs>
  <cellXfs count="374">
    <xf numFmtId="0" fontId="0" fillId="0" borderId="0" xfId="0"/>
    <xf numFmtId="0" fontId="6" fillId="0" borderId="0" xfId="3" applyFont="1"/>
    <xf numFmtId="0" fontId="5" fillId="0" borderId="0" xfId="3"/>
    <xf numFmtId="0" fontId="10" fillId="0" borderId="2" xfId="4" applyNumberFormat="1" applyFont="1" applyFill="1" applyBorder="1" applyAlignment="1">
      <alignment horizontal="center" vertical="center" wrapText="1"/>
    </xf>
    <xf numFmtId="2" fontId="10" fillId="0" borderId="2" xfId="5" applyNumberFormat="1" applyFont="1" applyFill="1" applyBorder="1" applyAlignment="1">
      <alignment horizontal="center" vertical="center" wrapText="1"/>
    </xf>
    <xf numFmtId="2" fontId="10" fillId="0" borderId="2" xfId="4" applyNumberFormat="1" applyFont="1" applyFill="1" applyBorder="1" applyAlignment="1">
      <alignment horizontal="center" vertical="center" wrapText="1"/>
    </xf>
    <xf numFmtId="0" fontId="10" fillId="0" borderId="2" xfId="4" applyFont="1" applyFill="1" applyBorder="1" applyAlignment="1">
      <alignment horizontal="center" vertical="center" wrapText="1"/>
    </xf>
    <xf numFmtId="0" fontId="12" fillId="0" borderId="0" xfId="3" applyFont="1" applyFill="1"/>
    <xf numFmtId="164" fontId="10" fillId="0" borderId="2" xfId="6" applyNumberFormat="1" applyFont="1" applyFill="1" applyBorder="1" applyAlignment="1">
      <alignment horizontal="center" vertical="center" wrapText="1"/>
    </xf>
    <xf numFmtId="0" fontId="10" fillId="0" borderId="2" xfId="3" applyFont="1" applyFill="1" applyBorder="1" applyAlignment="1">
      <alignment vertical="center" wrapText="1"/>
    </xf>
    <xf numFmtId="4" fontId="10" fillId="0" borderId="2" xfId="3" applyNumberFormat="1" applyFont="1" applyFill="1" applyBorder="1" applyAlignment="1">
      <alignment horizontal="center" vertical="center" wrapText="1"/>
    </xf>
    <xf numFmtId="165" fontId="10" fillId="0" borderId="2" xfId="3" applyNumberFormat="1" applyFont="1" applyFill="1" applyBorder="1" applyAlignment="1">
      <alignment horizontal="left" vertical="top" wrapText="1"/>
    </xf>
    <xf numFmtId="49" fontId="10" fillId="2" borderId="2" xfId="7" applyNumberFormat="1" applyFont="1" applyFill="1" applyBorder="1" applyAlignment="1">
      <alignment horizontal="center" vertical="center" wrapText="1"/>
    </xf>
    <xf numFmtId="0" fontId="3" fillId="2" borderId="0" xfId="7" applyFont="1" applyFill="1" applyAlignment="1">
      <alignment vertical="center"/>
    </xf>
    <xf numFmtId="0" fontId="12" fillId="0" borderId="2" xfId="3" applyFont="1" applyFill="1" applyBorder="1" applyAlignment="1">
      <alignment horizontal="center" vertical="center" wrapText="1"/>
    </xf>
    <xf numFmtId="0" fontId="12" fillId="0" borderId="2" xfId="3" applyFont="1" applyFill="1" applyBorder="1" applyAlignment="1">
      <alignment horizontal="left" vertical="center" wrapText="1"/>
    </xf>
    <xf numFmtId="165" fontId="10" fillId="0" borderId="2" xfId="3" applyNumberFormat="1" applyFont="1" applyFill="1" applyBorder="1" applyAlignment="1">
      <alignment horizontal="center" vertical="top" wrapText="1"/>
    </xf>
    <xf numFmtId="0" fontId="10" fillId="0" borderId="2" xfId="3" applyFont="1" applyFill="1" applyBorder="1" applyAlignment="1" applyProtection="1">
      <alignment horizontal="left" vertical="center" wrapText="1"/>
      <protection hidden="1"/>
    </xf>
    <xf numFmtId="2" fontId="10" fillId="0" borderId="2" xfId="3" applyNumberFormat="1" applyFont="1" applyFill="1" applyBorder="1" applyAlignment="1">
      <alignment horizontal="center" vertical="center" wrapText="1"/>
    </xf>
    <xf numFmtId="0" fontId="12" fillId="0" borderId="2" xfId="3" applyFont="1" applyFill="1" applyBorder="1" applyAlignment="1" applyProtection="1">
      <alignment horizontal="left" vertical="center" wrapText="1"/>
      <protection hidden="1"/>
    </xf>
    <xf numFmtId="2" fontId="12" fillId="0" borderId="2" xfId="3" applyNumberFormat="1" applyFont="1" applyFill="1" applyBorder="1" applyAlignment="1">
      <alignment horizontal="center" vertical="center" wrapText="1"/>
    </xf>
    <xf numFmtId="0" fontId="10" fillId="0" borderId="2" xfId="3" applyFont="1" applyFill="1" applyBorder="1" applyAlignment="1">
      <alignment horizontal="center" vertical="center" wrapText="1"/>
    </xf>
    <xf numFmtId="165" fontId="10" fillId="0" borderId="2" xfId="3" applyNumberFormat="1" applyFont="1" applyFill="1" applyBorder="1" applyAlignment="1">
      <alignment horizontal="center" vertical="center" wrapText="1"/>
    </xf>
    <xf numFmtId="0" fontId="12" fillId="0" borderId="2" xfId="3" applyFont="1" applyFill="1" applyBorder="1" applyAlignment="1">
      <alignment vertical="center" wrapText="1"/>
    </xf>
    <xf numFmtId="0" fontId="12" fillId="0" borderId="2" xfId="2" applyFont="1" applyFill="1" applyBorder="1" applyAlignment="1">
      <alignment horizontal="center" vertical="center"/>
    </xf>
    <xf numFmtId="0" fontId="13" fillId="0" borderId="0" xfId="3" applyFont="1"/>
    <xf numFmtId="0" fontId="9" fillId="0" borderId="0" xfId="2" applyFont="1" applyFill="1" applyAlignment="1">
      <alignment horizontal="center" vertical="center"/>
    </xf>
    <xf numFmtId="0" fontId="9" fillId="0" borderId="0" xfId="2" applyFont="1" applyFill="1" applyAlignment="1">
      <alignment horizontal="left" vertical="center"/>
    </xf>
    <xf numFmtId="0" fontId="10" fillId="0" borderId="2" xfId="0" applyFont="1" applyFill="1" applyBorder="1" applyAlignment="1">
      <alignment vertical="center" wrapText="1"/>
    </xf>
    <xf numFmtId="4" fontId="10" fillId="0" borderId="2" xfId="0" applyNumberFormat="1" applyFont="1" applyFill="1" applyBorder="1" applyAlignment="1">
      <alignment horizontal="center" vertical="center" wrapText="1"/>
    </xf>
    <xf numFmtId="165" fontId="10" fillId="0" borderId="2" xfId="0" applyNumberFormat="1" applyFont="1" applyFill="1" applyBorder="1" applyAlignment="1">
      <alignment horizontal="left" vertical="top" wrapText="1"/>
    </xf>
    <xf numFmtId="0" fontId="10" fillId="2" borderId="0" xfId="7" applyFont="1" applyFill="1" applyAlignment="1">
      <alignment vertical="center"/>
    </xf>
    <xf numFmtId="0" fontId="12" fillId="0" borderId="2" xfId="0" applyFont="1" applyFill="1" applyBorder="1" applyAlignment="1">
      <alignment horizontal="center" vertical="center" wrapText="1"/>
    </xf>
    <xf numFmtId="0" fontId="12" fillId="0" borderId="2" xfId="0" applyFont="1" applyFill="1" applyBorder="1" applyAlignment="1">
      <alignment horizontal="left" vertical="center" wrapText="1"/>
    </xf>
    <xf numFmtId="165" fontId="10" fillId="0" borderId="2" xfId="0" applyNumberFormat="1" applyFont="1" applyFill="1" applyBorder="1" applyAlignment="1">
      <alignment horizontal="center" vertical="top" wrapText="1"/>
    </xf>
    <xf numFmtId="0" fontId="10" fillId="0" borderId="2"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12" fillId="0" borderId="0" xfId="2" applyFont="1" applyFill="1" applyAlignment="1">
      <alignment horizontal="center" vertical="center"/>
    </xf>
    <xf numFmtId="0" fontId="12" fillId="0" borderId="0" xfId="2" applyFont="1" applyFill="1" applyAlignment="1">
      <alignment horizontal="left" vertical="center"/>
    </xf>
    <xf numFmtId="49" fontId="4" fillId="0" borderId="0" xfId="2" applyNumberFormat="1" applyFont="1" applyFill="1" applyAlignment="1">
      <alignment vertical="center"/>
    </xf>
    <xf numFmtId="0" fontId="12" fillId="0" borderId="3" xfId="0" applyFont="1" applyFill="1" applyBorder="1" applyAlignment="1">
      <alignment vertical="center" wrapText="1"/>
    </xf>
    <xf numFmtId="4" fontId="12" fillId="0" borderId="4" xfId="8" applyNumberFormat="1" applyFont="1" applyFill="1" applyBorder="1" applyAlignment="1">
      <alignment horizontal="left" vertical="center" wrapText="1"/>
    </xf>
    <xf numFmtId="0" fontId="14" fillId="0" borderId="0" xfId="0" applyFont="1" applyFill="1" applyBorder="1" applyAlignment="1">
      <alignment horizontal="left" wrapText="1"/>
    </xf>
    <xf numFmtId="0" fontId="19" fillId="0" borderId="0" xfId="0" applyFont="1" applyBorder="1" applyAlignment="1">
      <alignment vertical="center" wrapText="1"/>
    </xf>
    <xf numFmtId="0" fontId="14" fillId="0" borderId="0" xfId="0" applyFont="1" applyFill="1" applyBorder="1" applyAlignment="1">
      <alignment wrapText="1"/>
    </xf>
    <xf numFmtId="0" fontId="14" fillId="0" borderId="0" xfId="0" applyFont="1" applyFill="1" applyAlignment="1">
      <alignment wrapText="1"/>
    </xf>
    <xf numFmtId="0" fontId="12" fillId="0" borderId="2" xfId="0" applyFont="1" applyFill="1" applyBorder="1" applyAlignment="1">
      <alignment vertical="center" wrapText="1"/>
    </xf>
    <xf numFmtId="165" fontId="12" fillId="0" borderId="2" xfId="9" applyNumberFormat="1" applyFont="1" applyFill="1" applyBorder="1" applyAlignment="1">
      <alignment horizontal="left" vertical="center" wrapText="1"/>
    </xf>
    <xf numFmtId="0" fontId="17" fillId="0" borderId="0" xfId="0" applyFont="1" applyBorder="1" applyAlignment="1">
      <alignment vertical="center" wrapText="1"/>
    </xf>
    <xf numFmtId="4" fontId="10" fillId="0" borderId="2" xfId="0" applyNumberFormat="1" applyFont="1" applyFill="1" applyBorder="1" applyAlignment="1">
      <alignment horizontal="right" vertical="center" wrapText="1"/>
    </xf>
    <xf numFmtId="4" fontId="10" fillId="0" borderId="2" xfId="0" applyNumberFormat="1" applyFont="1" applyFill="1" applyBorder="1" applyAlignment="1">
      <alignment horizontal="left" vertical="center" wrapText="1"/>
    </xf>
    <xf numFmtId="0" fontId="12" fillId="0" borderId="2" xfId="7" applyFont="1" applyFill="1" applyBorder="1" applyAlignment="1">
      <alignment horizontal="left" vertical="center" wrapText="1"/>
    </xf>
    <xf numFmtId="165" fontId="12" fillId="0" borderId="2" xfId="8" applyNumberFormat="1" applyFont="1" applyFill="1" applyBorder="1" applyAlignment="1">
      <alignment horizontal="left" vertical="center" wrapText="1"/>
    </xf>
    <xf numFmtId="0" fontId="15" fillId="0" borderId="0" xfId="0" applyFont="1" applyFill="1" applyBorder="1"/>
    <xf numFmtId="0" fontId="15" fillId="0" borderId="0" xfId="0" applyFont="1" applyFill="1"/>
    <xf numFmtId="165" fontId="12" fillId="0" borderId="2" xfId="6" applyNumberFormat="1" applyFont="1" applyFill="1" applyBorder="1" applyAlignment="1">
      <alignment horizontal="center" vertical="center" wrapText="1"/>
    </xf>
    <xf numFmtId="0" fontId="16" fillId="0" borderId="0" xfId="0" applyFont="1" applyFill="1" applyBorder="1" applyAlignment="1">
      <alignment horizontal="left" wrapText="1"/>
    </xf>
    <xf numFmtId="0" fontId="21" fillId="0" borderId="0" xfId="0" applyFont="1" applyBorder="1" applyAlignment="1">
      <alignment vertical="center" wrapText="1"/>
    </xf>
    <xf numFmtId="0" fontId="16" fillId="0" borderId="0" xfId="0" applyFont="1" applyFill="1" applyBorder="1" applyAlignment="1">
      <alignment wrapText="1"/>
    </xf>
    <xf numFmtId="0" fontId="16" fillId="0" borderId="0" xfId="0" applyFont="1" applyFill="1" applyAlignment="1">
      <alignment wrapText="1"/>
    </xf>
    <xf numFmtId="0" fontId="22" fillId="0" borderId="0" xfId="0" applyFont="1" applyBorder="1" applyAlignment="1">
      <alignment vertical="center" wrapText="1"/>
    </xf>
    <xf numFmtId="0" fontId="10" fillId="0" borderId="2" xfId="11" applyFont="1" applyFill="1" applyBorder="1" applyAlignment="1">
      <alignment horizontal="center" vertical="center" wrapText="1"/>
    </xf>
    <xf numFmtId="4" fontId="23" fillId="0" borderId="2" xfId="8" applyNumberFormat="1" applyFont="1" applyFill="1" applyBorder="1" applyAlignment="1">
      <alignment horizontal="left" vertical="center" wrapText="1"/>
    </xf>
    <xf numFmtId="165" fontId="12" fillId="0" borderId="2" xfId="10" applyNumberFormat="1" applyFont="1" applyFill="1" applyBorder="1" applyAlignment="1">
      <alignment vertical="center" wrapText="1"/>
    </xf>
    <xf numFmtId="0" fontId="12" fillId="0" borderId="2" xfId="10" applyFont="1" applyFill="1" applyBorder="1" applyAlignment="1">
      <alignment horizontal="center" vertical="center" wrapText="1"/>
    </xf>
    <xf numFmtId="0" fontId="13" fillId="0" borderId="2" xfId="0" applyFont="1" applyBorder="1" applyAlignment="1">
      <alignment horizontal="justify" vertical="center"/>
    </xf>
    <xf numFmtId="4" fontId="24" fillId="0" borderId="2" xfId="8" applyNumberFormat="1" applyFont="1" applyFill="1" applyBorder="1" applyAlignment="1">
      <alignment horizontal="left" vertical="center" wrapText="1"/>
    </xf>
    <xf numFmtId="0" fontId="12" fillId="0" borderId="2" xfId="0" applyFont="1" applyFill="1" applyBorder="1" applyAlignment="1">
      <alignment vertical="center"/>
    </xf>
    <xf numFmtId="0" fontId="12" fillId="0" borderId="2" xfId="12" applyFont="1" applyFill="1" applyBorder="1" applyAlignment="1">
      <alignment horizontal="left" vertical="center" wrapText="1"/>
    </xf>
    <xf numFmtId="0" fontId="4"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4" fontId="25" fillId="0" borderId="2" xfId="8" applyNumberFormat="1" applyFont="1" applyFill="1" applyBorder="1" applyAlignment="1">
      <alignment horizontal="left" vertical="center" wrapText="1"/>
    </xf>
    <xf numFmtId="4" fontId="4" fillId="0" borderId="2" xfId="0" applyNumberFormat="1" applyFont="1" applyFill="1" applyBorder="1" applyAlignment="1">
      <alignment horizontal="left" vertical="center" wrapText="1"/>
    </xf>
    <xf numFmtId="164" fontId="4" fillId="0" borderId="2" xfId="6" applyNumberFormat="1" applyFont="1" applyFill="1" applyBorder="1" applyAlignment="1">
      <alignment horizontal="center" vertical="center" wrapText="1"/>
    </xf>
    <xf numFmtId="0" fontId="4" fillId="0" borderId="2" xfId="0" applyFont="1" applyFill="1" applyBorder="1" applyAlignment="1">
      <alignment vertical="center" wrapText="1"/>
    </xf>
    <xf numFmtId="165" fontId="4" fillId="0" borderId="2" xfId="0" applyNumberFormat="1" applyFont="1" applyFill="1" applyBorder="1" applyAlignment="1">
      <alignment horizontal="left" vertical="top" wrapText="1"/>
    </xf>
    <xf numFmtId="0" fontId="7" fillId="0" borderId="2" xfId="13" applyFont="1" applyFill="1" applyBorder="1" applyAlignment="1">
      <alignment horizontal="left" vertical="center" wrapText="1"/>
    </xf>
    <xf numFmtId="0" fontId="7" fillId="0" borderId="2" xfId="13" applyFont="1" applyFill="1" applyBorder="1" applyAlignment="1">
      <alignment vertical="center" wrapText="1"/>
    </xf>
    <xf numFmtId="3" fontId="7" fillId="0" borderId="2" xfId="14" applyNumberFormat="1" applyFont="1" applyFill="1" applyBorder="1" applyAlignment="1">
      <alignment horizontal="left" vertical="center" wrapText="1"/>
    </xf>
    <xf numFmtId="0" fontId="4" fillId="0" borderId="2" xfId="13"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2" xfId="0" applyFont="1" applyFill="1" applyBorder="1" applyAlignment="1">
      <alignment vertical="center" wrapText="1"/>
    </xf>
    <xf numFmtId="0" fontId="6" fillId="2" borderId="2" xfId="0" applyFont="1" applyFill="1" applyBorder="1" applyAlignment="1">
      <alignment horizontal="left" vertical="center" wrapText="1"/>
    </xf>
    <xf numFmtId="3" fontId="6" fillId="2" borderId="2" xfId="14" applyNumberFormat="1" applyFont="1" applyFill="1" applyBorder="1" applyAlignment="1">
      <alignment horizontal="justify" vertical="center" wrapText="1"/>
    </xf>
    <xf numFmtId="0" fontId="6" fillId="2" borderId="2" xfId="0" applyFont="1" applyFill="1" applyBorder="1" applyAlignment="1">
      <alignment vertical="center" wrapText="1"/>
    </xf>
    <xf numFmtId="3" fontId="6" fillId="2" borderId="2" xfId="14" applyNumberFormat="1" applyFont="1" applyFill="1" applyBorder="1" applyAlignment="1">
      <alignment horizontal="center" vertical="center" wrapText="1"/>
    </xf>
    <xf numFmtId="0" fontId="7" fillId="2" borderId="2" xfId="15" applyFont="1" applyFill="1" applyBorder="1" applyAlignment="1">
      <alignment horizontal="center" vertical="center" wrapText="1"/>
    </xf>
    <xf numFmtId="1" fontId="6" fillId="2" borderId="2" xfId="14"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26" fillId="0" borderId="2" xfId="0" applyFont="1" applyFill="1" applyBorder="1" applyAlignment="1">
      <alignment horizontal="left" vertical="center" wrapText="1"/>
    </xf>
    <xf numFmtId="0" fontId="26" fillId="0" borderId="2" xfId="0" applyFont="1" applyFill="1" applyBorder="1" applyAlignment="1">
      <alignment vertical="center" wrapText="1"/>
    </xf>
    <xf numFmtId="43" fontId="4" fillId="0" borderId="2" xfId="0" applyNumberFormat="1" applyFont="1" applyFill="1" applyBorder="1" applyAlignment="1" applyProtection="1">
      <alignment horizontal="left" vertical="center" wrapText="1"/>
      <protection locked="0"/>
    </xf>
    <xf numFmtId="43" fontId="4" fillId="0" borderId="2" xfId="1" applyFont="1" applyFill="1" applyBorder="1" applyAlignment="1">
      <alignment horizontal="right" vertical="center" wrapText="1"/>
    </xf>
    <xf numFmtId="43" fontId="7" fillId="0" borderId="2" xfId="1" applyFont="1" applyFill="1" applyBorder="1" applyAlignment="1">
      <alignment horizontal="right" vertical="center" wrapText="1"/>
    </xf>
    <xf numFmtId="43" fontId="3" fillId="0" borderId="2" xfId="1" applyFont="1" applyFill="1" applyBorder="1" applyAlignment="1">
      <alignment horizontal="right" vertical="center" wrapText="1"/>
    </xf>
    <xf numFmtId="43" fontId="10" fillId="0" borderId="2" xfId="1" applyFont="1" applyFill="1" applyBorder="1" applyAlignment="1">
      <alignment horizontal="right" vertical="center" wrapText="1"/>
    </xf>
    <xf numFmtId="43" fontId="12" fillId="0" borderId="2" xfId="1" applyFont="1" applyFill="1" applyBorder="1" applyAlignment="1">
      <alignment horizontal="right" vertical="center" wrapText="1"/>
    </xf>
    <xf numFmtId="43" fontId="10" fillId="0" borderId="2" xfId="1" applyFont="1" applyFill="1" applyBorder="1" applyAlignment="1">
      <alignment vertical="center" wrapText="1"/>
    </xf>
    <xf numFmtId="43" fontId="12" fillId="0" borderId="2" xfId="1" applyFont="1" applyFill="1" applyBorder="1" applyAlignment="1">
      <alignment vertical="center" wrapText="1"/>
    </xf>
    <xf numFmtId="43" fontId="12" fillId="0" borderId="2" xfId="1" applyFont="1" applyFill="1" applyBorder="1" applyAlignment="1">
      <alignment vertical="center"/>
    </xf>
    <xf numFmtId="0" fontId="11" fillId="0" borderId="0" xfId="0" applyFont="1" applyFill="1" applyBorder="1"/>
    <xf numFmtId="0" fontId="11" fillId="0" borderId="0" xfId="0" applyFont="1" applyFill="1"/>
    <xf numFmtId="0" fontId="27" fillId="0" borderId="0" xfId="0" applyFont="1" applyFill="1" applyBorder="1"/>
    <xf numFmtId="0" fontId="27" fillId="0" borderId="0" xfId="0" applyFont="1" applyFill="1"/>
    <xf numFmtId="43" fontId="10" fillId="0" borderId="2" xfId="1" applyFont="1" applyFill="1" applyBorder="1" applyAlignment="1">
      <alignment horizontal="center" vertical="center" wrapText="1"/>
    </xf>
    <xf numFmtId="2" fontId="10" fillId="0" borderId="2" xfId="4" applyNumberFormat="1" applyFont="1" applyFill="1" applyBorder="1" applyAlignment="1">
      <alignment horizontal="right" vertical="center" wrapText="1"/>
    </xf>
    <xf numFmtId="0" fontId="12" fillId="0" borderId="2" xfId="4" applyNumberFormat="1" applyFont="1" applyFill="1" applyBorder="1" applyAlignment="1">
      <alignment horizontal="center" vertical="center" wrapText="1"/>
    </xf>
    <xf numFmtId="2" fontId="12" fillId="0" borderId="2" xfId="4" applyNumberFormat="1" applyFont="1" applyFill="1" applyBorder="1" applyAlignment="1">
      <alignment horizontal="right" vertical="center" wrapText="1"/>
    </xf>
    <xf numFmtId="2" fontId="12" fillId="0" borderId="2" xfId="5" applyNumberFormat="1" applyFont="1" applyFill="1" applyBorder="1" applyAlignment="1">
      <alignment horizontal="center" vertical="center" wrapText="1"/>
    </xf>
    <xf numFmtId="0" fontId="12" fillId="0" borderId="2" xfId="4" applyFont="1" applyFill="1" applyBorder="1" applyAlignment="1">
      <alignment horizontal="center" vertical="center" wrapText="1"/>
    </xf>
    <xf numFmtId="0" fontId="10" fillId="2" borderId="2" xfId="6" applyFont="1" applyFill="1" applyBorder="1" applyAlignment="1">
      <alignment horizontal="left" vertical="center" wrapText="1"/>
    </xf>
    <xf numFmtId="0" fontId="12" fillId="2" borderId="2" xfId="16" applyFont="1" applyFill="1" applyBorder="1" applyAlignment="1">
      <alignment vertical="center" wrapText="1"/>
    </xf>
    <xf numFmtId="0" fontId="10" fillId="2" borderId="2" xfId="16" applyFont="1" applyFill="1" applyBorder="1" applyAlignment="1">
      <alignment vertical="center" wrapText="1"/>
    </xf>
    <xf numFmtId="2" fontId="12" fillId="2" borderId="2" xfId="5" applyNumberFormat="1" applyFont="1" applyFill="1" applyBorder="1" applyAlignment="1">
      <alignment horizontal="left" vertical="center" wrapText="1"/>
    </xf>
    <xf numFmtId="2" fontId="12" fillId="0" borderId="2" xfId="5" applyNumberFormat="1" applyFont="1" applyFill="1" applyBorder="1" applyAlignment="1">
      <alignment horizontal="left" vertical="center" wrapText="1"/>
    </xf>
    <xf numFmtId="0" fontId="28" fillId="0" borderId="2" xfId="0" applyFont="1" applyBorder="1" applyAlignment="1">
      <alignment vertical="center" wrapText="1"/>
    </xf>
    <xf numFmtId="0" fontId="12" fillId="2" borderId="2" xfId="16" applyFont="1" applyFill="1" applyBorder="1" applyAlignment="1">
      <alignment vertical="center"/>
    </xf>
    <xf numFmtId="0" fontId="22" fillId="0" borderId="0" xfId="0" applyFont="1" applyFill="1" applyBorder="1" applyAlignment="1">
      <alignment vertical="center" wrapText="1"/>
    </xf>
    <xf numFmtId="0" fontId="15" fillId="0" borderId="0" xfId="0" applyFont="1" applyFill="1" applyBorder="1" applyAlignment="1">
      <alignment horizontal="left" wrapText="1"/>
    </xf>
    <xf numFmtId="0" fontId="15" fillId="0" borderId="0" xfId="0" applyFont="1" applyFill="1" applyBorder="1" applyAlignment="1">
      <alignment wrapText="1"/>
    </xf>
    <xf numFmtId="0" fontId="15" fillId="0" borderId="0" xfId="0" applyFont="1" applyFill="1" applyAlignment="1">
      <alignment wrapText="1"/>
    </xf>
    <xf numFmtId="43" fontId="12" fillId="0" borderId="2" xfId="1" applyFont="1" applyFill="1" applyBorder="1" applyAlignment="1">
      <alignment horizontal="center" vertical="center" wrapText="1"/>
    </xf>
    <xf numFmtId="0" fontId="12" fillId="0" borderId="3" xfId="0" applyFont="1" applyFill="1" applyBorder="1" applyAlignment="1">
      <alignment horizontal="left" vertical="center" wrapText="1"/>
    </xf>
    <xf numFmtId="0" fontId="12" fillId="2" borderId="2" xfId="0" applyFont="1" applyFill="1" applyBorder="1" applyAlignment="1">
      <alignment horizontal="center" vertical="center" wrapText="1"/>
    </xf>
    <xf numFmtId="4" fontId="24" fillId="0" borderId="4" xfId="8" applyNumberFormat="1" applyFont="1" applyFill="1" applyBorder="1" applyAlignment="1">
      <alignment horizontal="left" vertical="center" wrapText="1"/>
    </xf>
    <xf numFmtId="4" fontId="29" fillId="0" borderId="4" xfId="8" applyNumberFormat="1" applyFont="1" applyFill="1" applyBorder="1" applyAlignment="1">
      <alignment horizontal="left" vertical="center" wrapText="1"/>
    </xf>
    <xf numFmtId="4" fontId="23" fillId="0" borderId="4" xfId="8" applyNumberFormat="1" applyFont="1" applyFill="1" applyBorder="1" applyAlignment="1">
      <alignment horizontal="left" vertical="center" wrapText="1"/>
    </xf>
    <xf numFmtId="0" fontId="14" fillId="0" borderId="2" xfId="4" applyNumberFormat="1" applyFont="1" applyFill="1" applyBorder="1" applyAlignment="1">
      <alignment horizontal="center" vertical="center" wrapText="1"/>
    </xf>
    <xf numFmtId="2" fontId="14" fillId="0" borderId="2" xfId="5" applyNumberFormat="1" applyFont="1" applyFill="1" applyBorder="1" applyAlignment="1">
      <alignment horizontal="left" vertical="center" wrapText="1"/>
    </xf>
    <xf numFmtId="2" fontId="14" fillId="0" borderId="2" xfId="5" applyNumberFormat="1" applyFont="1" applyFill="1" applyBorder="1" applyAlignment="1">
      <alignment horizontal="center" vertical="center" wrapText="1"/>
    </xf>
    <xf numFmtId="0" fontId="14" fillId="0" borderId="2" xfId="4" applyFont="1" applyFill="1" applyBorder="1" applyAlignment="1">
      <alignment horizontal="left" vertical="center" wrapText="1"/>
    </xf>
    <xf numFmtId="0" fontId="27" fillId="0" borderId="0" xfId="0" applyFont="1" applyFill="1" applyBorder="1" applyAlignment="1">
      <alignment horizontal="left"/>
    </xf>
    <xf numFmtId="0" fontId="27" fillId="0" borderId="0" xfId="0" applyFont="1" applyFill="1" applyAlignment="1">
      <alignment horizontal="left"/>
    </xf>
    <xf numFmtId="0" fontId="9" fillId="0" borderId="2" xfId="4" applyNumberFormat="1" applyFont="1" applyFill="1" applyBorder="1" applyAlignment="1">
      <alignment horizontal="center" vertical="center" wrapText="1"/>
    </xf>
    <xf numFmtId="2" fontId="9" fillId="0" borderId="2" xfId="5" applyNumberFormat="1" applyFont="1" applyFill="1" applyBorder="1" applyAlignment="1">
      <alignment horizontal="left" vertical="center" wrapText="1"/>
    </xf>
    <xf numFmtId="2" fontId="9" fillId="0" borderId="2" xfId="5" applyNumberFormat="1" applyFont="1" applyFill="1" applyBorder="1" applyAlignment="1">
      <alignment horizontal="center" vertical="center" wrapText="1"/>
    </xf>
    <xf numFmtId="0" fontId="9" fillId="0" borderId="2" xfId="4" applyFont="1" applyFill="1" applyBorder="1" applyAlignment="1">
      <alignment horizontal="left" vertical="center" wrapText="1"/>
    </xf>
    <xf numFmtId="0" fontId="11" fillId="0" borderId="0" xfId="0" applyFont="1" applyFill="1" applyBorder="1" applyAlignment="1">
      <alignment horizontal="left"/>
    </xf>
    <xf numFmtId="0" fontId="11" fillId="0" borderId="0" xfId="0" applyFont="1" applyFill="1" applyAlignment="1">
      <alignment horizontal="left"/>
    </xf>
    <xf numFmtId="164" fontId="14" fillId="0" borderId="2" xfId="6" applyNumberFormat="1" applyFont="1" applyFill="1" applyBorder="1" applyAlignment="1">
      <alignment horizontal="center" vertical="center" wrapText="1"/>
    </xf>
    <xf numFmtId="0" fontId="14" fillId="0" borderId="2" xfId="0" applyFont="1" applyFill="1" applyBorder="1" applyAlignment="1">
      <alignment horizontal="left" vertical="center" wrapText="1"/>
    </xf>
    <xf numFmtId="4" fontId="14" fillId="0" borderId="2" xfId="0" applyNumberFormat="1" applyFont="1" applyFill="1" applyBorder="1" applyAlignment="1">
      <alignment horizontal="center" vertical="center" wrapText="1"/>
    </xf>
    <xf numFmtId="165" fontId="14" fillId="0" borderId="2" xfId="0" applyNumberFormat="1" applyFont="1" applyFill="1" applyBorder="1" applyAlignment="1">
      <alignment horizontal="left" vertical="center" wrapText="1"/>
    </xf>
    <xf numFmtId="4" fontId="14" fillId="0" borderId="2" xfId="0" applyNumberFormat="1" applyFont="1" applyFill="1" applyBorder="1" applyAlignment="1">
      <alignment horizontal="left"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30" fillId="0" borderId="0" xfId="0" applyFont="1" applyAlignment="1">
      <alignment horizontal="left" wrapText="1"/>
    </xf>
    <xf numFmtId="4" fontId="31" fillId="0" borderId="2" xfId="8" applyNumberFormat="1" applyFont="1" applyFill="1" applyBorder="1" applyAlignment="1">
      <alignment horizontal="left" vertical="center" wrapText="1"/>
    </xf>
    <xf numFmtId="0" fontId="16" fillId="0"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4" fontId="32" fillId="0" borderId="2" xfId="8" applyNumberFormat="1" applyFont="1" applyFill="1" applyBorder="1" applyAlignment="1">
      <alignment horizontal="left" vertical="center" wrapText="1"/>
    </xf>
    <xf numFmtId="2" fontId="14" fillId="0" borderId="2" xfId="4" applyNumberFormat="1" applyFont="1" applyFill="1" applyBorder="1" applyAlignment="1">
      <alignment horizontal="right" vertical="center" wrapText="1"/>
    </xf>
    <xf numFmtId="2" fontId="9" fillId="0" borderId="2" xfId="4" applyNumberFormat="1" applyFont="1" applyFill="1" applyBorder="1" applyAlignment="1">
      <alignment horizontal="right" vertical="center" wrapText="1"/>
    </xf>
    <xf numFmtId="2" fontId="14" fillId="0" borderId="2" xfId="0" applyNumberFormat="1" applyFont="1" applyFill="1" applyBorder="1" applyAlignment="1">
      <alignment horizontal="right" vertical="center" wrapText="1"/>
    </xf>
    <xf numFmtId="2" fontId="9" fillId="0" borderId="2" xfId="0" applyNumberFormat="1" applyFont="1" applyFill="1" applyBorder="1" applyAlignment="1">
      <alignment horizontal="right" vertical="center" wrapText="1"/>
    </xf>
    <xf numFmtId="0" fontId="15" fillId="0" borderId="2"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2" xfId="0" applyFont="1" applyFill="1" applyBorder="1" applyAlignment="1">
      <alignment horizontal="center" vertical="center" wrapText="1"/>
    </xf>
    <xf numFmtId="2" fontId="33" fillId="0" borderId="2" xfId="0" applyNumberFormat="1" applyFont="1" applyFill="1" applyBorder="1" applyAlignment="1">
      <alignment horizontal="right" vertical="center" wrapText="1"/>
    </xf>
    <xf numFmtId="0" fontId="3" fillId="0" borderId="0" xfId="2" applyFont="1" applyFill="1" applyBorder="1" applyAlignment="1">
      <alignment horizontal="center" vertical="center" wrapText="1"/>
    </xf>
    <xf numFmtId="0" fontId="4" fillId="0" borderId="0" xfId="2" applyFont="1" applyFill="1" applyAlignment="1">
      <alignment horizontal="center" vertical="center" wrapText="1"/>
    </xf>
    <xf numFmtId="0" fontId="10" fillId="0" borderId="2" xfId="4" applyNumberFormat="1" applyFont="1" applyFill="1" applyBorder="1" applyAlignment="1">
      <alignment horizontal="center" vertical="center" wrapText="1"/>
    </xf>
    <xf numFmtId="2" fontId="10" fillId="0" borderId="2" xfId="5" applyNumberFormat="1" applyFont="1" applyFill="1" applyBorder="1" applyAlignment="1">
      <alignment horizontal="center" vertical="center" wrapText="1"/>
    </xf>
    <xf numFmtId="2" fontId="10" fillId="0" borderId="2" xfId="4" applyNumberFormat="1" applyFont="1" applyFill="1" applyBorder="1" applyAlignment="1">
      <alignment horizontal="center" vertical="center" wrapText="1"/>
    </xf>
    <xf numFmtId="0" fontId="10" fillId="0" borderId="2" xfId="4" applyFont="1" applyFill="1" applyBorder="1" applyAlignment="1">
      <alignment horizontal="center" vertical="center" wrapText="1"/>
    </xf>
    <xf numFmtId="165" fontId="15" fillId="0" borderId="2" xfId="0" applyNumberFormat="1" applyFont="1" applyFill="1" applyBorder="1" applyAlignment="1">
      <alignment horizontal="left" vertical="top" wrapText="1"/>
    </xf>
    <xf numFmtId="165" fontId="16" fillId="0" borderId="2" xfId="6" applyNumberFormat="1" applyFont="1" applyFill="1" applyBorder="1" applyAlignment="1">
      <alignment horizontal="center" vertical="center" wrapText="1"/>
    </xf>
    <xf numFmtId="0" fontId="35" fillId="0" borderId="2" xfId="18" applyFont="1" applyFill="1" applyBorder="1" applyAlignment="1">
      <alignment horizontal="left" vertical="center" wrapText="1"/>
    </xf>
    <xf numFmtId="43" fontId="35" fillId="0" borderId="2" xfId="1" applyFont="1" applyFill="1" applyBorder="1" applyAlignment="1">
      <alignment horizontal="center" vertical="center" wrapText="1"/>
    </xf>
    <xf numFmtId="4" fontId="16" fillId="0" borderId="2" xfId="0" applyNumberFormat="1" applyFont="1" applyFill="1" applyBorder="1" applyAlignment="1">
      <alignment horizontal="center" vertical="center" wrapText="1"/>
    </xf>
    <xf numFmtId="165" fontId="16" fillId="0" borderId="2" xfId="0" applyNumberFormat="1" applyFont="1" applyFill="1" applyBorder="1" applyAlignment="1">
      <alignment horizontal="left" vertical="top" wrapText="1"/>
    </xf>
    <xf numFmtId="4" fontId="16" fillId="0" borderId="2" xfId="0" applyNumberFormat="1" applyFont="1" applyFill="1" applyBorder="1" applyAlignment="1">
      <alignment horizontal="left" vertical="center" wrapText="1"/>
    </xf>
    <xf numFmtId="165" fontId="15" fillId="0" borderId="2" xfId="6" applyNumberFormat="1" applyFont="1" applyFill="1" applyBorder="1" applyAlignment="1">
      <alignment horizontal="center" vertical="center" wrapText="1"/>
    </xf>
    <xf numFmtId="0" fontId="36" fillId="0" borderId="3" xfId="19" applyFont="1" applyFill="1" applyBorder="1" applyAlignment="1">
      <alignment horizontal="left" vertical="center" wrapText="1"/>
    </xf>
    <xf numFmtId="43" fontId="36" fillId="0" borderId="2" xfId="1" applyFont="1" applyFill="1" applyBorder="1" applyAlignment="1">
      <alignment vertical="center"/>
    </xf>
    <xf numFmtId="0" fontId="36" fillId="0" borderId="2" xfId="19" applyFont="1" applyFill="1" applyBorder="1" applyAlignment="1">
      <alignment horizontal="center" vertical="center" wrapText="1"/>
    </xf>
    <xf numFmtId="4" fontId="15" fillId="0" borderId="4" xfId="0" applyNumberFormat="1" applyFont="1" applyFill="1" applyBorder="1" applyAlignment="1">
      <alignment horizontal="left" vertical="center" wrapText="1"/>
    </xf>
    <xf numFmtId="0" fontId="35" fillId="0" borderId="2" xfId="19" applyFont="1" applyFill="1" applyBorder="1" applyAlignment="1">
      <alignment horizontal="left" vertical="center" wrapText="1"/>
    </xf>
    <xf numFmtId="43" fontId="16" fillId="0" borderId="2" xfId="1" applyFont="1" applyFill="1" applyBorder="1" applyAlignment="1">
      <alignment horizontal="right" vertical="center" wrapText="1"/>
    </xf>
    <xf numFmtId="4" fontId="16" fillId="0" borderId="4" xfId="0" applyNumberFormat="1" applyFont="1" applyFill="1" applyBorder="1" applyAlignment="1">
      <alignment horizontal="left" vertical="center" wrapText="1"/>
    </xf>
    <xf numFmtId="0" fontId="36" fillId="0" borderId="2" xfId="19" applyFont="1" applyFill="1" applyBorder="1" applyAlignment="1">
      <alignment horizontal="left" vertical="center" wrapText="1"/>
    </xf>
    <xf numFmtId="43" fontId="36" fillId="0" borderId="2" xfId="1" applyFont="1" applyFill="1" applyBorder="1" applyAlignment="1">
      <alignment horizontal="right" vertical="center" wrapText="1"/>
    </xf>
    <xf numFmtId="0" fontId="35" fillId="0" borderId="2" xfId="0" applyFont="1" applyFill="1" applyBorder="1" applyAlignment="1">
      <alignment horizontal="left" vertical="center" wrapText="1"/>
    </xf>
    <xf numFmtId="0" fontId="35" fillId="0" borderId="2" xfId="19" applyFont="1" applyFill="1" applyBorder="1" applyAlignment="1">
      <alignment horizontal="center" vertical="center" wrapText="1"/>
    </xf>
    <xf numFmtId="43" fontId="36" fillId="0" borderId="2" xfId="1" applyFont="1" applyFill="1" applyBorder="1" applyAlignment="1">
      <alignment horizontal="right" vertical="center"/>
    </xf>
    <xf numFmtId="2" fontId="36" fillId="0" borderId="2" xfId="19" applyNumberFormat="1" applyFont="1" applyFill="1" applyBorder="1" applyAlignment="1">
      <alignment horizontal="center" vertical="center" wrapText="1"/>
    </xf>
    <xf numFmtId="0" fontId="36" fillId="0" borderId="2" xfId="3" applyFont="1" applyFill="1" applyBorder="1" applyAlignment="1">
      <alignment horizontal="center" vertical="center" wrapText="1"/>
    </xf>
    <xf numFmtId="1" fontId="36" fillId="0" borderId="2" xfId="14" applyNumberFormat="1" applyFont="1" applyFill="1" applyBorder="1" applyAlignment="1">
      <alignment horizontal="left" vertical="center" wrapText="1"/>
    </xf>
    <xf numFmtId="43" fontId="36" fillId="0" borderId="2" xfId="1" applyFont="1" applyFill="1" applyBorder="1"/>
    <xf numFmtId="0" fontId="36" fillId="0" borderId="2" xfId="18" applyFont="1" applyFill="1" applyBorder="1" applyAlignment="1">
      <alignment horizontal="center" vertical="center" wrapText="1"/>
    </xf>
    <xf numFmtId="165" fontId="15" fillId="0" borderId="2" xfId="0" applyNumberFormat="1" applyFont="1" applyFill="1" applyBorder="1" applyAlignment="1">
      <alignment horizontal="left" vertical="center" wrapText="1"/>
    </xf>
    <xf numFmtId="0" fontId="36" fillId="0" borderId="2" xfId="19" applyFont="1" applyFill="1" applyBorder="1" applyAlignment="1">
      <alignment horizontal="center" vertical="center"/>
    </xf>
    <xf numFmtId="0" fontId="36" fillId="0" borderId="2" xfId="20" applyFont="1" applyFill="1" applyBorder="1" applyAlignment="1">
      <alignment vertical="center" wrapText="1"/>
    </xf>
    <xf numFmtId="43" fontId="15" fillId="0" borderId="2" xfId="1" applyFont="1" applyFill="1" applyBorder="1" applyAlignment="1">
      <alignment horizontal="right" vertical="center" wrapText="1"/>
    </xf>
    <xf numFmtId="4" fontId="15" fillId="0" borderId="2" xfId="0" applyNumberFormat="1" applyFont="1" applyFill="1" applyBorder="1" applyAlignment="1">
      <alignment horizontal="center" vertical="center" wrapText="1"/>
    </xf>
    <xf numFmtId="165" fontId="36" fillId="0" borderId="2" xfId="21" applyNumberFormat="1" applyFont="1" applyFill="1" applyBorder="1" applyAlignment="1">
      <alignment horizontal="center" vertical="center" wrapText="1"/>
    </xf>
    <xf numFmtId="4" fontId="36" fillId="0" borderId="2" xfId="21" applyNumberFormat="1" applyFont="1" applyFill="1" applyBorder="1" applyAlignment="1">
      <alignment horizontal="center" vertical="center" wrapText="1"/>
    </xf>
    <xf numFmtId="0" fontId="35" fillId="0" borderId="2" xfId="22" applyFont="1" applyFill="1" applyBorder="1" applyAlignment="1">
      <alignment horizontal="left" vertical="center" wrapText="1"/>
    </xf>
    <xf numFmtId="0" fontId="35" fillId="0" borderId="2" xfId="18" applyFont="1" applyFill="1" applyBorder="1" applyAlignment="1">
      <alignment vertical="center" wrapText="1"/>
    </xf>
    <xf numFmtId="0" fontId="36" fillId="0" borderId="2" xfId="18" applyFont="1" applyFill="1" applyBorder="1" applyAlignment="1">
      <alignment vertical="center" wrapText="1"/>
    </xf>
    <xf numFmtId="0" fontId="36" fillId="0" borderId="2" xfId="0" applyFont="1" applyFill="1" applyBorder="1" applyAlignment="1">
      <alignment horizontal="left" vertical="center" wrapText="1"/>
    </xf>
    <xf numFmtId="43" fontId="36" fillId="0" borderId="3" xfId="1" applyFont="1" applyFill="1" applyBorder="1" applyAlignment="1">
      <alignment vertical="center"/>
    </xf>
    <xf numFmtId="0" fontId="36" fillId="0" borderId="2" xfId="19" applyFont="1" applyFill="1" applyBorder="1" applyAlignment="1">
      <alignment horizontal="left" vertical="center"/>
    </xf>
    <xf numFmtId="4" fontId="4" fillId="0" borderId="2" xfId="0" applyNumberFormat="1" applyFont="1" applyFill="1" applyBorder="1" applyAlignment="1">
      <alignment horizontal="center" vertical="center" wrapText="1"/>
    </xf>
    <xf numFmtId="165" fontId="7" fillId="0" borderId="2" xfId="13" applyNumberFormat="1" applyFont="1" applyFill="1" applyBorder="1" applyAlignment="1">
      <alignment horizontal="center" vertical="center" wrapText="1"/>
    </xf>
    <xf numFmtId="0" fontId="7" fillId="0" borderId="2" xfId="13" applyFont="1" applyFill="1" applyBorder="1" applyAlignment="1">
      <alignment horizontal="center" vertical="center" wrapText="1"/>
    </xf>
    <xf numFmtId="0" fontId="7" fillId="0" borderId="2" xfId="0" applyFont="1" applyFill="1" applyBorder="1" applyAlignment="1">
      <alignment horizontal="center" wrapText="1"/>
    </xf>
    <xf numFmtId="0" fontId="7" fillId="0" borderId="0" xfId="2" applyFont="1" applyFill="1" applyAlignment="1">
      <alignment vertical="center"/>
    </xf>
    <xf numFmtId="0" fontId="37" fillId="0" borderId="0" xfId="2" applyFont="1" applyFill="1" applyBorder="1" applyAlignment="1">
      <alignment horizontal="center" vertical="center" wrapText="1"/>
    </xf>
    <xf numFmtId="0" fontId="14" fillId="0" borderId="2" xfId="2" applyFont="1" applyFill="1" applyBorder="1" applyAlignment="1">
      <alignment horizontal="center" vertical="center" wrapText="1"/>
    </xf>
    <xf numFmtId="165" fontId="37" fillId="0" borderId="2" xfId="2" applyNumberFormat="1" applyFont="1" applyFill="1" applyBorder="1" applyAlignment="1">
      <alignment horizontal="center" vertical="center" wrapText="1"/>
    </xf>
    <xf numFmtId="1" fontId="10" fillId="0" borderId="2" xfId="2" applyNumberFormat="1" applyFont="1" applyFill="1" applyBorder="1" applyAlignment="1">
      <alignment horizontal="center" vertical="center"/>
    </xf>
    <xf numFmtId="0" fontId="10" fillId="0" borderId="2" xfId="2" applyFont="1" applyFill="1" applyBorder="1" applyAlignment="1">
      <alignment horizontal="center" vertical="center"/>
    </xf>
    <xf numFmtId="3" fontId="10" fillId="0" borderId="2" xfId="23" applyNumberFormat="1" applyFont="1" applyFill="1" applyBorder="1" applyAlignment="1">
      <alignment horizontal="center" vertical="center" wrapText="1"/>
    </xf>
    <xf numFmtId="4" fontId="10" fillId="0" borderId="2" xfId="23" applyNumberFormat="1" applyFont="1" applyFill="1" applyBorder="1" applyAlignment="1">
      <alignment horizontal="right" vertical="center" wrapText="1"/>
    </xf>
    <xf numFmtId="1" fontId="10" fillId="0" borderId="2" xfId="2" applyNumberFormat="1" applyFont="1" applyFill="1" applyBorder="1" applyAlignment="1">
      <alignment horizontal="center" vertical="center" wrapText="1"/>
    </xf>
    <xf numFmtId="4" fontId="5" fillId="0" borderId="0" xfId="3" applyNumberFormat="1"/>
    <xf numFmtId="0" fontId="12" fillId="0" borderId="2" xfId="2" applyFont="1" applyFill="1" applyBorder="1" applyAlignment="1">
      <alignment horizontal="center" vertical="center" wrapText="1"/>
    </xf>
    <xf numFmtId="0" fontId="12" fillId="0" borderId="2" xfId="2" applyFont="1" applyFill="1" applyBorder="1" applyAlignment="1">
      <alignment horizontal="left" vertical="center" wrapText="1" indent="3"/>
    </xf>
    <xf numFmtId="3" fontId="12" fillId="0" borderId="2" xfId="23" applyNumberFormat="1" applyFont="1" applyFill="1" applyBorder="1" applyAlignment="1">
      <alignment horizontal="center" vertical="center" wrapText="1"/>
    </xf>
    <xf numFmtId="4" fontId="12" fillId="0" borderId="2" xfId="23" applyNumberFormat="1" applyFont="1" applyFill="1" applyBorder="1" applyAlignment="1">
      <alignment horizontal="right" vertical="center" wrapText="1"/>
    </xf>
    <xf numFmtId="1" fontId="12" fillId="0" borderId="2" xfId="2" applyNumberFormat="1" applyFont="1" applyFill="1" applyBorder="1" applyAlignment="1">
      <alignment horizontal="center" vertical="center" wrapText="1"/>
    </xf>
    <xf numFmtId="0" fontId="7" fillId="0" borderId="0" xfId="3" applyFont="1" applyFill="1"/>
    <xf numFmtId="0" fontId="5" fillId="0" borderId="0" xfId="3" applyFill="1"/>
    <xf numFmtId="0" fontId="7" fillId="0" borderId="0" xfId="3" applyNumberFormat="1" applyFont="1"/>
    <xf numFmtId="0" fontId="7" fillId="0" borderId="0" xfId="3" applyFont="1"/>
    <xf numFmtId="1" fontId="9" fillId="0" borderId="0" xfId="2" applyNumberFormat="1" applyFont="1" applyFill="1" applyBorder="1" applyAlignment="1">
      <alignment horizontal="center" vertical="center"/>
    </xf>
    <xf numFmtId="0" fontId="9" fillId="0" borderId="0" xfId="2" applyFont="1" applyFill="1" applyBorder="1" applyAlignment="1">
      <alignment horizontal="left" vertical="center" wrapText="1"/>
    </xf>
    <xf numFmtId="4" fontId="9" fillId="0" borderId="0" xfId="2" applyNumberFormat="1" applyFont="1" applyFill="1" applyBorder="1" applyAlignment="1">
      <alignment horizontal="center" vertical="center"/>
    </xf>
    <xf numFmtId="0" fontId="9" fillId="0" borderId="0" xfId="2" applyFont="1" applyFill="1" applyBorder="1" applyAlignment="1">
      <alignment horizontal="center" vertical="center"/>
    </xf>
    <xf numFmtId="0" fontId="9" fillId="0" borderId="0" xfId="2" applyFont="1" applyFill="1" applyBorder="1" applyAlignment="1">
      <alignment vertical="center"/>
    </xf>
    <xf numFmtId="1" fontId="14" fillId="0" borderId="0" xfId="2" applyNumberFormat="1" applyFont="1" applyFill="1" applyBorder="1" applyAlignment="1">
      <alignment horizontal="center" vertical="center"/>
    </xf>
    <xf numFmtId="0" fontId="14" fillId="0" borderId="0" xfId="2" applyFont="1" applyFill="1" applyAlignment="1">
      <alignment vertical="center"/>
    </xf>
    <xf numFmtId="1" fontId="14" fillId="0" borderId="0" xfId="2" applyNumberFormat="1" applyFont="1" applyFill="1" applyAlignment="1">
      <alignment vertical="center"/>
    </xf>
    <xf numFmtId="2" fontId="14" fillId="0" borderId="0" xfId="2" applyNumberFormat="1" applyFont="1" applyFill="1" applyAlignment="1">
      <alignment vertical="center"/>
    </xf>
    <xf numFmtId="0" fontId="9" fillId="0" borderId="0" xfId="2" applyFont="1" applyFill="1" applyAlignment="1">
      <alignment vertical="center"/>
    </xf>
    <xf numFmtId="1" fontId="9" fillId="0" borderId="0" xfId="2" applyNumberFormat="1" applyFont="1" applyFill="1" applyAlignment="1">
      <alignment vertical="center"/>
    </xf>
    <xf numFmtId="2" fontId="9" fillId="0" borderId="0" xfId="2" applyNumberFormat="1" applyFont="1" applyFill="1" applyAlignment="1">
      <alignment vertical="center"/>
    </xf>
    <xf numFmtId="0" fontId="14" fillId="0" borderId="0" xfId="2" applyFont="1" applyFill="1" applyAlignment="1">
      <alignment horizontal="center" vertical="center"/>
    </xf>
    <xf numFmtId="0" fontId="14" fillId="0" borderId="0" xfId="2" applyFont="1" applyFill="1" applyBorder="1" applyAlignment="1">
      <alignment horizontal="center" vertical="center"/>
    </xf>
    <xf numFmtId="2" fontId="14" fillId="0" borderId="0" xfId="2" applyNumberFormat="1" applyFont="1" applyFill="1" applyAlignment="1">
      <alignment horizontal="center" vertical="center"/>
    </xf>
    <xf numFmtId="4" fontId="14" fillId="0" borderId="0" xfId="2" applyNumberFormat="1" applyFont="1" applyFill="1" applyBorder="1" applyAlignment="1">
      <alignment horizontal="center" vertical="center"/>
    </xf>
    <xf numFmtId="0" fontId="9" fillId="0" borderId="0" xfId="2" applyFont="1" applyFill="1" applyBorder="1" applyAlignment="1">
      <alignment vertical="center" wrapText="1"/>
    </xf>
    <xf numFmtId="4" fontId="9" fillId="0" borderId="0" xfId="2" applyNumberFormat="1" applyFont="1" applyFill="1" applyBorder="1" applyAlignment="1">
      <alignment horizontal="center" vertical="center" wrapText="1"/>
    </xf>
    <xf numFmtId="0" fontId="9" fillId="0" borderId="0" xfId="2" applyFont="1" applyFill="1" applyBorder="1" applyAlignment="1">
      <alignment horizontal="center" vertical="center" wrapText="1"/>
    </xf>
    <xf numFmtId="0" fontId="9" fillId="0" borderId="0" xfId="2" applyFont="1" applyFill="1" applyBorder="1" applyAlignment="1">
      <alignment horizontal="left" vertical="center"/>
    </xf>
    <xf numFmtId="4" fontId="14" fillId="0" borderId="0" xfId="2" applyNumberFormat="1" applyFont="1" applyFill="1" applyBorder="1" applyAlignment="1">
      <alignment vertical="center"/>
    </xf>
    <xf numFmtId="0" fontId="16" fillId="0" borderId="0" xfId="0" applyFont="1" applyAlignment="1">
      <alignment horizontal="left" wrapText="1"/>
    </xf>
    <xf numFmtId="0" fontId="16" fillId="0" borderId="0" xfId="0" applyFont="1" applyAlignment="1">
      <alignment wrapText="1"/>
    </xf>
    <xf numFmtId="0" fontId="14" fillId="0" borderId="0" xfId="0" applyFont="1" applyAlignment="1">
      <alignment horizontal="left" wrapText="1"/>
    </xf>
    <xf numFmtId="0" fontId="22" fillId="0" borderId="0" xfId="0" applyFont="1" applyAlignment="1">
      <alignment vertical="center" wrapText="1"/>
    </xf>
    <xf numFmtId="0" fontId="14" fillId="0" borderId="0" xfId="0" applyFont="1" applyAlignment="1">
      <alignment wrapText="1"/>
    </xf>
    <xf numFmtId="0" fontId="21" fillId="0" borderId="0" xfId="0" applyFont="1" applyAlignment="1">
      <alignment vertical="center" wrapText="1"/>
    </xf>
    <xf numFmtId="0" fontId="15" fillId="0" borderId="0" xfId="0" applyFont="1" applyAlignment="1">
      <alignment horizontal="left" wrapText="1"/>
    </xf>
    <xf numFmtId="0" fontId="15" fillId="0" borderId="0" xfId="0" applyFont="1" applyAlignment="1">
      <alignment wrapText="1"/>
    </xf>
    <xf numFmtId="0" fontId="39" fillId="0" borderId="0" xfId="3" applyFont="1" applyAlignment="1">
      <alignment horizontal="left"/>
    </xf>
    <xf numFmtId="0" fontId="38" fillId="0" borderId="0" xfId="3" applyFont="1"/>
    <xf numFmtId="164" fontId="10" fillId="0" borderId="2" xfId="6" applyNumberFormat="1" applyFont="1" applyBorder="1" applyAlignment="1">
      <alignment horizontal="center" vertical="center" wrapText="1"/>
    </xf>
    <xf numFmtId="0" fontId="10" fillId="0" borderId="2" xfId="0" applyFont="1" applyBorder="1" applyAlignment="1">
      <alignment vertical="center" wrapText="1"/>
    </xf>
    <xf numFmtId="4" fontId="10" fillId="0" borderId="2" xfId="0" applyNumberFormat="1" applyFont="1" applyBorder="1" applyAlignment="1">
      <alignment horizontal="right" vertical="center" wrapText="1"/>
    </xf>
    <xf numFmtId="165" fontId="10" fillId="0" borderId="2" xfId="0" applyNumberFormat="1" applyFont="1" applyBorder="1" applyAlignment="1">
      <alignment horizontal="left" vertical="top" wrapText="1"/>
    </xf>
    <xf numFmtId="4" fontId="10" fillId="0" borderId="2" xfId="0" applyNumberFormat="1" applyFont="1" applyBorder="1" applyAlignment="1">
      <alignment horizontal="left" vertical="center" wrapText="1"/>
    </xf>
    <xf numFmtId="0" fontId="12" fillId="0" borderId="2" xfId="0" applyFont="1" applyBorder="1" applyAlignment="1">
      <alignment horizontal="center" vertical="center" wrapText="1"/>
    </xf>
    <xf numFmtId="0" fontId="12" fillId="0" borderId="2" xfId="13" applyFont="1" applyBorder="1" applyAlignment="1">
      <alignment horizontal="left" vertical="center" wrapText="1"/>
    </xf>
    <xf numFmtId="165" fontId="12" fillId="0" borderId="2" xfId="13" applyNumberFormat="1" applyFont="1" applyBorder="1" applyAlignment="1">
      <alignment horizontal="center" vertical="center" wrapText="1"/>
    </xf>
    <xf numFmtId="0" fontId="10" fillId="0" borderId="2" xfId="0" applyFont="1" applyBorder="1" applyAlignment="1">
      <alignment horizontal="center" vertical="center" wrapText="1"/>
    </xf>
    <xf numFmtId="0" fontId="10" fillId="0" borderId="2" xfId="13" applyFont="1" applyBorder="1" applyAlignment="1">
      <alignment vertical="center" wrapText="1"/>
    </xf>
    <xf numFmtId="0" fontId="10" fillId="0" borderId="2" xfId="13" applyFont="1" applyBorder="1" applyAlignment="1">
      <alignment horizontal="center" vertical="center" wrapText="1"/>
    </xf>
    <xf numFmtId="3" fontId="12" fillId="0" borderId="2" xfId="14" applyNumberFormat="1" applyFont="1" applyBorder="1" applyAlignment="1">
      <alignment horizontal="left" vertical="center" wrapText="1"/>
    </xf>
    <xf numFmtId="0" fontId="12" fillId="0" borderId="2" xfId="13" applyFont="1" applyBorder="1" applyAlignment="1">
      <alignment horizontal="center" vertical="center" wrapText="1"/>
    </xf>
    <xf numFmtId="0" fontId="10" fillId="0" borderId="2" xfId="13" applyFont="1" applyBorder="1" applyAlignment="1">
      <alignment horizontal="left" vertical="center" wrapText="1"/>
    </xf>
    <xf numFmtId="0" fontId="10" fillId="0" borderId="2" xfId="0" applyFont="1" applyBorder="1" applyAlignment="1">
      <alignment horizontal="center" wrapText="1"/>
    </xf>
    <xf numFmtId="4" fontId="12" fillId="0" borderId="2" xfId="8" applyNumberFormat="1" applyFont="1" applyFill="1" applyBorder="1" applyAlignment="1">
      <alignment horizontal="center" vertical="center" wrapText="1"/>
    </xf>
    <xf numFmtId="0" fontId="12" fillId="0" borderId="2" xfId="0" applyFont="1" applyBorder="1" applyAlignment="1">
      <alignment horizontal="center" wrapText="1"/>
    </xf>
    <xf numFmtId="43" fontId="12" fillId="0" borderId="2" xfId="0" applyNumberFormat="1" applyFont="1" applyBorder="1" applyAlignment="1" applyProtection="1">
      <alignment horizontal="left" vertical="center" wrapText="1"/>
      <protection locked="0"/>
    </xf>
    <xf numFmtId="0" fontId="12" fillId="0" borderId="2" xfId="0" applyFont="1" applyBorder="1" applyAlignment="1">
      <alignment horizontal="left" vertical="center" wrapText="1"/>
    </xf>
    <xf numFmtId="0" fontId="40" fillId="2" borderId="2" xfId="0" applyFont="1" applyFill="1" applyBorder="1" applyAlignment="1">
      <alignment horizontal="left" vertical="center" wrapText="1"/>
    </xf>
    <xf numFmtId="3" fontId="13" fillId="2" borderId="2" xfId="14" applyNumberFormat="1" applyFont="1" applyFill="1" applyBorder="1" applyAlignment="1">
      <alignment horizontal="justify" vertical="center" wrapText="1"/>
    </xf>
    <xf numFmtId="0" fontId="13" fillId="2" borderId="2" xfId="0" applyFont="1" applyFill="1" applyBorder="1" applyAlignment="1">
      <alignment horizontal="center" vertical="center" wrapText="1"/>
    </xf>
    <xf numFmtId="0" fontId="13" fillId="0" borderId="3" xfId="4" applyFont="1" applyBorder="1" applyAlignment="1">
      <alignment horizontal="center" vertical="center" wrapText="1"/>
    </xf>
    <xf numFmtId="3" fontId="13" fillId="2" borderId="2" xfId="14" applyNumberFormat="1" applyFont="1" applyFill="1" applyBorder="1" applyAlignment="1">
      <alignment horizontal="center" vertical="center" wrapText="1"/>
    </xf>
    <xf numFmtId="0" fontId="12" fillId="2" borderId="2" xfId="15" applyFont="1" applyFill="1" applyBorder="1" applyAlignment="1">
      <alignment horizontal="center" vertical="center" wrapText="1"/>
    </xf>
    <xf numFmtId="0" fontId="40" fillId="2" borderId="2" xfId="0" applyFont="1" applyFill="1" applyBorder="1" applyAlignment="1">
      <alignment horizontal="center" vertical="center" wrapText="1"/>
    </xf>
    <xf numFmtId="1" fontId="40" fillId="2" borderId="2" xfId="14" applyNumberFormat="1" applyFont="1" applyFill="1" applyBorder="1" applyAlignment="1">
      <alignment horizontal="center" vertical="center" wrapText="1"/>
    </xf>
    <xf numFmtId="0" fontId="13" fillId="2" borderId="2" xfId="0" applyFont="1" applyFill="1" applyBorder="1" applyAlignment="1">
      <alignment vertical="center" wrapText="1"/>
    </xf>
    <xf numFmtId="0" fontId="10" fillId="0" borderId="2" xfId="0" applyFont="1" applyBorder="1" applyAlignment="1">
      <alignment horizontal="left" vertical="center" wrapText="1"/>
    </xf>
    <xf numFmtId="0" fontId="12" fillId="0" borderId="2" xfId="3" applyFont="1" applyBorder="1" applyAlignment="1">
      <alignment horizontal="left" vertical="center" wrapText="1"/>
    </xf>
    <xf numFmtId="2" fontId="12" fillId="0" borderId="2" xfId="3" applyNumberFormat="1" applyFont="1" applyBorder="1" applyAlignment="1">
      <alignment horizontal="center" vertical="center" wrapText="1"/>
    </xf>
    <xf numFmtId="0" fontId="12" fillId="0" borderId="2" xfId="2" applyFont="1" applyBorder="1" applyAlignment="1">
      <alignment horizontal="left" vertical="center"/>
    </xf>
    <xf numFmtId="0" fontId="12" fillId="0" borderId="2" xfId="2" applyFont="1" applyBorder="1" applyAlignment="1">
      <alignment horizontal="center" vertical="center"/>
    </xf>
    <xf numFmtId="0" fontId="10" fillId="0" borderId="2" xfId="2" applyFont="1" applyBorder="1" applyAlignment="1">
      <alignment horizontal="center" vertical="center"/>
    </xf>
    <xf numFmtId="0" fontId="10" fillId="0" borderId="2" xfId="2" applyFont="1" applyBorder="1" applyAlignment="1">
      <alignment horizontal="left" vertical="center"/>
    </xf>
    <xf numFmtId="49" fontId="10" fillId="0" borderId="2" xfId="2" applyNumberFormat="1" applyFont="1" applyBorder="1" applyAlignment="1">
      <alignment horizontal="center" vertical="center"/>
    </xf>
    <xf numFmtId="49" fontId="10" fillId="0" borderId="2" xfId="2" applyNumberFormat="1" applyFont="1" applyBorder="1" applyAlignment="1">
      <alignment vertical="center"/>
    </xf>
    <xf numFmtId="0" fontId="12" fillId="0" borderId="2" xfId="2" applyFont="1" applyBorder="1" applyAlignment="1">
      <alignment horizontal="left" vertical="center" wrapText="1"/>
    </xf>
    <xf numFmtId="165" fontId="12" fillId="0" borderId="2" xfId="3" applyNumberFormat="1" applyFont="1" applyBorder="1" applyAlignment="1">
      <alignment horizontal="center" vertical="center" wrapText="1"/>
    </xf>
    <xf numFmtId="43" fontId="12" fillId="0" borderId="2" xfId="1" applyFont="1" applyBorder="1" applyAlignment="1">
      <alignment vertical="center"/>
    </xf>
    <xf numFmtId="43" fontId="10" fillId="0" borderId="2" xfId="1" applyFont="1" applyBorder="1" applyAlignment="1">
      <alignment vertical="center"/>
    </xf>
    <xf numFmtId="43" fontId="12" fillId="0" borderId="2" xfId="1" applyFont="1" applyBorder="1" applyAlignment="1">
      <alignment horizontal="right" vertical="center"/>
    </xf>
    <xf numFmtId="43" fontId="10" fillId="0" borderId="2" xfId="2" applyNumberFormat="1" applyFont="1" applyBorder="1" applyAlignment="1">
      <alignment vertical="center"/>
    </xf>
    <xf numFmtId="2" fontId="10" fillId="0" borderId="2" xfId="5" applyNumberFormat="1" applyFont="1" applyFill="1" applyBorder="1" applyAlignment="1">
      <alignment horizontal="left" vertical="center" wrapText="1"/>
    </xf>
    <xf numFmtId="0" fontId="34" fillId="0" borderId="2" xfId="4" applyFont="1" applyFill="1" applyBorder="1" applyAlignment="1">
      <alignment horizontal="left" vertical="center" wrapText="1"/>
    </xf>
    <xf numFmtId="0" fontId="41" fillId="0" borderId="0" xfId="0" applyFont="1" applyFill="1" applyBorder="1" applyAlignment="1">
      <alignment horizontal="left"/>
    </xf>
    <xf numFmtId="0" fontId="41" fillId="0" borderId="0" xfId="0" applyFont="1" applyFill="1" applyAlignment="1">
      <alignment horizontal="left"/>
    </xf>
    <xf numFmtId="0" fontId="42" fillId="0" borderId="2" xfId="4" applyFont="1" applyFill="1" applyBorder="1" applyAlignment="1">
      <alignment horizontal="left" vertical="center" wrapText="1"/>
    </xf>
    <xf numFmtId="0" fontId="43" fillId="0" borderId="0" xfId="0" applyFont="1" applyFill="1" applyBorder="1" applyAlignment="1">
      <alignment horizontal="left"/>
    </xf>
    <xf numFmtId="0" fontId="43" fillId="0" borderId="0" xfId="0" applyFont="1" applyFill="1" applyAlignment="1">
      <alignment horizontal="left"/>
    </xf>
    <xf numFmtId="2" fontId="10" fillId="0" borderId="2" xfId="0" applyNumberFormat="1" applyFont="1" applyFill="1" applyBorder="1" applyAlignment="1">
      <alignment horizontal="right" vertical="center" wrapText="1"/>
    </xf>
    <xf numFmtId="165" fontId="10" fillId="0" borderId="2" xfId="0" applyNumberFormat="1" applyFont="1" applyFill="1" applyBorder="1" applyAlignment="1">
      <alignment horizontal="center" vertical="center" wrapText="1"/>
    </xf>
    <xf numFmtId="4" fontId="34" fillId="0" borderId="2" xfId="0" applyNumberFormat="1" applyFont="1" applyFill="1" applyBorder="1" applyAlignment="1">
      <alignment horizontal="left" vertical="center" wrapText="1"/>
    </xf>
    <xf numFmtId="0" fontId="10" fillId="0" borderId="0" xfId="0" applyFont="1" applyFill="1" applyBorder="1" applyAlignment="1">
      <alignment horizontal="left" wrapText="1"/>
    </xf>
    <xf numFmtId="0" fontId="10" fillId="0" borderId="0" xfId="0" applyFont="1" applyFill="1" applyBorder="1" applyAlignment="1">
      <alignment wrapText="1"/>
    </xf>
    <xf numFmtId="0" fontId="10" fillId="0" borderId="0" xfId="0" applyFont="1" applyFill="1" applyAlignment="1">
      <alignment wrapText="1"/>
    </xf>
    <xf numFmtId="0" fontId="44" fillId="0" borderId="2" xfId="0" applyFont="1" applyFill="1" applyBorder="1" applyAlignment="1">
      <alignment horizontal="left" vertical="center" wrapText="1"/>
    </xf>
    <xf numFmtId="2" fontId="12" fillId="0" borderId="2" xfId="0" applyNumberFormat="1" applyFont="1" applyFill="1" applyBorder="1" applyAlignment="1">
      <alignment horizontal="right" vertical="center" wrapText="1"/>
    </xf>
    <xf numFmtId="4" fontId="42" fillId="0" borderId="2" xfId="8" applyNumberFormat="1" applyFont="1" applyFill="1" applyBorder="1" applyAlignment="1">
      <alignment horizontal="left" vertical="center" wrapText="1"/>
    </xf>
    <xf numFmtId="0" fontId="45" fillId="0" borderId="0" xfId="0" applyFont="1" applyBorder="1" applyAlignment="1">
      <alignment vertical="center" wrapText="1"/>
    </xf>
    <xf numFmtId="4" fontId="34" fillId="0" borderId="2" xfId="8" applyNumberFormat="1" applyFont="1" applyFill="1" applyBorder="1" applyAlignment="1">
      <alignment horizontal="left" vertical="center" wrapText="1"/>
    </xf>
    <xf numFmtId="0" fontId="33" fillId="0" borderId="0" xfId="0" applyFont="1" applyFill="1" applyBorder="1" applyAlignment="1">
      <alignment horizontal="left" wrapText="1"/>
    </xf>
    <xf numFmtId="0" fontId="46" fillId="0" borderId="0" xfId="0" applyFont="1" applyBorder="1" applyAlignment="1">
      <alignment vertical="center" wrapText="1"/>
    </xf>
    <xf numFmtId="0" fontId="33" fillId="0" borderId="0" xfId="0" applyFont="1" applyFill="1" applyBorder="1" applyAlignment="1">
      <alignment wrapText="1"/>
    </xf>
    <xf numFmtId="0" fontId="33" fillId="0" borderId="0" xfId="0" applyFont="1" applyFill="1" applyAlignment="1">
      <alignment wrapText="1"/>
    </xf>
    <xf numFmtId="0" fontId="10" fillId="0" borderId="2" xfId="0" applyFont="1" applyFill="1" applyBorder="1" applyAlignment="1" applyProtection="1">
      <alignment horizontal="left" vertical="center" wrapText="1"/>
      <protection hidden="1"/>
    </xf>
    <xf numFmtId="2" fontId="10" fillId="0" borderId="2" xfId="0" applyNumberFormat="1" applyFont="1" applyFill="1" applyBorder="1" applyAlignment="1">
      <alignment horizontal="center" vertical="center" wrapText="1"/>
    </xf>
    <xf numFmtId="165" fontId="42" fillId="0" borderId="2" xfId="0" applyNumberFormat="1" applyFont="1" applyFill="1" applyBorder="1" applyAlignment="1">
      <alignment horizontal="left" vertical="center" wrapText="1"/>
    </xf>
    <xf numFmtId="0" fontId="44" fillId="0" borderId="0" xfId="0" applyFont="1" applyFill="1" applyBorder="1"/>
    <xf numFmtId="0" fontId="44" fillId="0" borderId="0" xfId="0" applyFont="1" applyFill="1"/>
    <xf numFmtId="0" fontId="44" fillId="0" borderId="2" xfId="0" applyFont="1" applyFill="1" applyBorder="1" applyAlignment="1" applyProtection="1">
      <alignment horizontal="left" vertical="center" wrapText="1"/>
      <protection hidden="1"/>
    </xf>
    <xf numFmtId="2" fontId="44" fillId="0" borderId="2" xfId="0" applyNumberFormat="1" applyFont="1" applyFill="1" applyBorder="1" applyAlignment="1">
      <alignment horizontal="right" vertical="center" wrapText="1"/>
    </xf>
    <xf numFmtId="2" fontId="44" fillId="0" borderId="2" xfId="0" applyNumberFormat="1" applyFont="1" applyFill="1" applyBorder="1" applyAlignment="1">
      <alignment horizontal="center" vertical="center" wrapText="1"/>
    </xf>
    <xf numFmtId="0" fontId="33" fillId="0" borderId="2" xfId="0" applyFont="1" applyFill="1" applyBorder="1" applyAlignment="1" applyProtection="1">
      <alignment horizontal="left" vertical="center" wrapText="1"/>
      <protection hidden="1"/>
    </xf>
    <xf numFmtId="2" fontId="33" fillId="0" borderId="2" xfId="0" applyNumberFormat="1" applyFont="1" applyFill="1" applyBorder="1" applyAlignment="1">
      <alignment horizontal="center" vertical="center" wrapText="1"/>
    </xf>
    <xf numFmtId="165" fontId="34" fillId="0" borderId="2" xfId="0" applyNumberFormat="1" applyFont="1" applyFill="1" applyBorder="1" applyAlignment="1">
      <alignment horizontal="left" vertical="center" wrapText="1"/>
    </xf>
    <xf numFmtId="0" fontId="33" fillId="0" borderId="0" xfId="0" applyFont="1" applyFill="1" applyBorder="1"/>
    <xf numFmtId="0" fontId="33" fillId="0" borderId="0" xfId="0" applyFont="1" applyFill="1"/>
    <xf numFmtId="0" fontId="10" fillId="0" borderId="2" xfId="4" applyFont="1" applyFill="1" applyBorder="1" applyAlignment="1">
      <alignment horizontal="left" vertical="center" wrapText="1"/>
    </xf>
    <xf numFmtId="0" fontId="12" fillId="0" borderId="2" xfId="4" applyFont="1" applyFill="1" applyBorder="1" applyAlignment="1">
      <alignment horizontal="left" vertical="center" wrapText="1"/>
    </xf>
    <xf numFmtId="0" fontId="44" fillId="0" borderId="3"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44" fillId="0" borderId="2" xfId="0" applyFont="1" applyFill="1" applyBorder="1" applyAlignment="1">
      <alignment vertical="center" wrapText="1"/>
    </xf>
    <xf numFmtId="4" fontId="44" fillId="0" borderId="2" xfId="0" applyNumberFormat="1" applyFont="1" applyFill="1" applyBorder="1" applyAlignment="1">
      <alignment horizontal="left" vertical="center" wrapText="1"/>
    </xf>
    <xf numFmtId="165" fontId="44" fillId="0" borderId="2" xfId="0" applyNumberFormat="1" applyFont="1" applyFill="1" applyBorder="1" applyAlignment="1">
      <alignment horizontal="left" vertical="top" wrapText="1"/>
    </xf>
    <xf numFmtId="0" fontId="10" fillId="0" borderId="3" xfId="0" applyFont="1" applyFill="1" applyBorder="1" applyAlignment="1" applyProtection="1">
      <alignment horizontal="left" vertical="center" wrapText="1"/>
      <protection hidden="1"/>
    </xf>
    <xf numFmtId="2" fontId="10" fillId="0" borderId="3" xfId="0" applyNumberFormat="1" applyFont="1" applyFill="1" applyBorder="1" applyAlignment="1">
      <alignment horizontal="left" vertical="center" wrapText="1"/>
    </xf>
    <xf numFmtId="0" fontId="44" fillId="0" borderId="3" xfId="6" applyFont="1" applyFill="1" applyBorder="1" applyAlignment="1">
      <alignment horizontal="center" vertical="center" wrapText="1"/>
    </xf>
    <xf numFmtId="166" fontId="12" fillId="0" borderId="2" xfId="17" quotePrefix="1" applyNumberFormat="1" applyFont="1" applyFill="1" applyBorder="1" applyAlignment="1">
      <alignment horizontal="left" vertical="center" wrapText="1"/>
    </xf>
    <xf numFmtId="0" fontId="10" fillId="0" borderId="3" xfId="0" applyFont="1" applyFill="1" applyBorder="1" applyAlignment="1" applyProtection="1">
      <alignment horizontal="center" vertical="center" wrapText="1"/>
      <protection hidden="1"/>
    </xf>
    <xf numFmtId="166" fontId="12" fillId="0" borderId="5" xfId="17" quotePrefix="1" applyNumberFormat="1" applyFont="1" applyFill="1" applyBorder="1" applyAlignment="1">
      <alignment horizontal="left" vertical="center" wrapText="1"/>
    </xf>
    <xf numFmtId="167" fontId="10" fillId="0" borderId="2" xfId="0" applyNumberFormat="1" applyFont="1" applyFill="1" applyBorder="1" applyAlignment="1">
      <alignment horizontal="right" vertical="center" wrapText="1"/>
    </xf>
    <xf numFmtId="167" fontId="12" fillId="0" borderId="2" xfId="0" applyNumberFormat="1" applyFont="1" applyFill="1" applyBorder="1" applyAlignment="1">
      <alignment horizontal="right" vertical="center" wrapText="1"/>
    </xf>
    <xf numFmtId="167" fontId="33" fillId="0" borderId="2" xfId="0" applyNumberFormat="1" applyFont="1" applyFill="1" applyBorder="1" applyAlignment="1">
      <alignment horizontal="right" vertical="center" wrapText="1"/>
    </xf>
    <xf numFmtId="167" fontId="44" fillId="0" borderId="2" xfId="0" applyNumberFormat="1" applyFont="1" applyFill="1" applyBorder="1" applyAlignment="1">
      <alignment horizontal="right" vertical="center" wrapText="1"/>
    </xf>
    <xf numFmtId="167" fontId="10" fillId="0" borderId="2" xfId="0" applyNumberFormat="1" applyFont="1" applyFill="1" applyBorder="1" applyAlignment="1" applyProtection="1">
      <alignment horizontal="right" vertical="center" wrapText="1"/>
      <protection hidden="1"/>
    </xf>
    <xf numFmtId="167" fontId="10" fillId="0" borderId="2" xfId="3" applyNumberFormat="1" applyFont="1" applyFill="1" applyBorder="1" applyAlignment="1">
      <alignment horizontal="right" vertical="center" wrapText="1"/>
    </xf>
    <xf numFmtId="0" fontId="12" fillId="0" borderId="2" xfId="0" applyFont="1" applyFill="1" applyBorder="1" applyAlignment="1">
      <alignment horizontal="center" vertical="center"/>
    </xf>
    <xf numFmtId="2" fontId="16" fillId="0" borderId="0" xfId="2" applyNumberFormat="1" applyFont="1" applyFill="1" applyAlignment="1">
      <alignment horizontal="center" vertical="center"/>
    </xf>
    <xf numFmtId="49" fontId="14" fillId="0" borderId="2" xfId="2" applyNumberFormat="1" applyFont="1" applyFill="1" applyBorder="1" applyAlignment="1">
      <alignment horizontal="center" vertical="center"/>
    </xf>
    <xf numFmtId="0" fontId="14" fillId="0" borderId="2" xfId="2" applyFont="1" applyFill="1" applyBorder="1" applyAlignment="1">
      <alignment horizontal="center" vertical="center" wrapText="1"/>
    </xf>
    <xf numFmtId="0" fontId="3" fillId="0" borderId="0" xfId="2" applyFont="1" applyFill="1" applyBorder="1" applyAlignment="1">
      <alignment horizontal="center" vertical="center" wrapText="1"/>
    </xf>
    <xf numFmtId="0" fontId="4" fillId="0" borderId="0" xfId="2" applyFont="1" applyFill="1" applyAlignment="1">
      <alignment horizontal="center" vertical="center" wrapText="1"/>
    </xf>
    <xf numFmtId="0" fontId="4" fillId="0" borderId="0" xfId="2" applyFont="1" applyFill="1" applyBorder="1" applyAlignment="1">
      <alignment horizontal="center" vertical="center" wrapText="1"/>
    </xf>
    <xf numFmtId="0" fontId="8" fillId="0" borderId="0" xfId="2" applyFont="1" applyFill="1" applyBorder="1" applyAlignment="1">
      <alignment horizontal="center" vertical="center" wrapText="1"/>
    </xf>
    <xf numFmtId="0" fontId="7" fillId="0" borderId="0" xfId="2" applyFont="1" applyFill="1" applyAlignment="1">
      <alignment horizontal="center" vertical="center"/>
    </xf>
    <xf numFmtId="0" fontId="8" fillId="0" borderId="0" xfId="2" applyFont="1" applyFill="1" applyBorder="1" applyAlignment="1">
      <alignment horizontal="center" vertical="center"/>
    </xf>
    <xf numFmtId="0" fontId="9" fillId="0" borderId="1" xfId="2" applyFont="1" applyFill="1" applyBorder="1" applyAlignment="1">
      <alignment horizontal="center" vertical="center"/>
    </xf>
    <xf numFmtId="0" fontId="10" fillId="0" borderId="2" xfId="4" applyNumberFormat="1" applyFont="1" applyFill="1" applyBorder="1" applyAlignment="1">
      <alignment horizontal="center" vertical="center" wrapText="1"/>
    </xf>
    <xf numFmtId="2" fontId="10" fillId="0" borderId="2" xfId="5" applyNumberFormat="1" applyFont="1" applyFill="1" applyBorder="1" applyAlignment="1">
      <alignment horizontal="center" vertical="center" wrapText="1"/>
    </xf>
    <xf numFmtId="2" fontId="10" fillId="0" borderId="2" xfId="4" applyNumberFormat="1" applyFont="1" applyFill="1" applyBorder="1" applyAlignment="1">
      <alignment horizontal="center" vertical="center" wrapText="1"/>
    </xf>
    <xf numFmtId="0" fontId="10" fillId="0" borderId="2" xfId="4" applyFont="1" applyFill="1" applyBorder="1" applyAlignment="1">
      <alignment horizontal="center" vertical="center" wrapText="1"/>
    </xf>
    <xf numFmtId="2" fontId="10" fillId="0" borderId="6" xfId="4" applyNumberFormat="1" applyFont="1" applyFill="1" applyBorder="1" applyAlignment="1">
      <alignment horizontal="center" vertical="center" wrapText="1"/>
    </xf>
    <xf numFmtId="2" fontId="10" fillId="0" borderId="4" xfId="4" applyNumberFormat="1" applyFont="1" applyFill="1" applyBorder="1" applyAlignment="1">
      <alignment horizontal="center" vertical="center" wrapText="1"/>
    </xf>
    <xf numFmtId="0" fontId="7" fillId="0" borderId="2" xfId="0" applyFont="1" applyFill="1" applyBorder="1" applyAlignment="1">
      <alignment horizontal="left" vertical="center" wrapText="1"/>
    </xf>
  </cellXfs>
  <cellStyles count="24">
    <cellStyle name="Comma" xfId="1" builtinId="3"/>
    <cellStyle name="Comma 2" xfId="23"/>
    <cellStyle name="Comma 3" xfId="17"/>
    <cellStyle name="Hyperlink" xfId="8" builtinId="8"/>
    <cellStyle name="Normal" xfId="0" builtinId="0"/>
    <cellStyle name="Normal 10" xfId="2"/>
    <cellStyle name="Normal 10 2" xfId="11"/>
    <cellStyle name="Normal 10 2 2 2" xfId="19"/>
    <cellStyle name="Normal 12" xfId="9"/>
    <cellStyle name="Normal 14 3 2" xfId="6"/>
    <cellStyle name="Normal 2" xfId="3"/>
    <cellStyle name="Normal 2 10 2" xfId="10"/>
    <cellStyle name="Normal 2 2 2" xfId="7"/>
    <cellStyle name="Normal 2 2 2 10 2" xfId="12"/>
    <cellStyle name="Normal 2 2 3" xfId="21"/>
    <cellStyle name="Normal 2 3 42" xfId="15"/>
    <cellStyle name="Normal 2 4 2" xfId="16"/>
    <cellStyle name="Normal 22" xfId="13"/>
    <cellStyle name="Normal 3 2 2 2" xfId="18"/>
    <cellStyle name="Normal 3 3" xfId="20"/>
    <cellStyle name="Normal 4 2 2" xfId="4"/>
    <cellStyle name="Normal_Bieu mau (CV )" xfId="14"/>
    <cellStyle name="Normal_Mau Bieu KH câp huyen(Anh) 12_11" xfId="22"/>
    <cellStyle name="Normal_Sheet1 3" xfId="5"/>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indexed="9"/>
      </font>
    </dxf>
    <dxf>
      <font>
        <condense val="0"/>
        <extend val="0"/>
        <color indexed="9"/>
      </font>
    </dxf>
    <dxf>
      <font>
        <condense val="0"/>
        <extend val="0"/>
        <color indexed="9"/>
      </font>
      <fill>
        <patternFill>
          <fgColor indexed="64"/>
        </patternFill>
      </fill>
    </dxf>
    <dxf>
      <font>
        <condense val="0"/>
        <extend val="0"/>
        <color indexed="9"/>
      </font>
      <fill>
        <patternFill>
          <fgColor indexed="64"/>
        </patternFill>
      </fill>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866775</xdr:colOff>
      <xdr:row>1</xdr:row>
      <xdr:rowOff>200025</xdr:rowOff>
    </xdr:from>
    <xdr:to>
      <xdr:col>1</xdr:col>
      <xdr:colOff>1419225</xdr:colOff>
      <xdr:row>1</xdr:row>
      <xdr:rowOff>200025</xdr:rowOff>
    </xdr:to>
    <xdr:sp macro="" textlink="">
      <xdr:nvSpPr>
        <xdr:cNvPr id="2" name="Line 1"/>
        <xdr:cNvSpPr>
          <a:spLocks noChangeShapeType="1"/>
        </xdr:cNvSpPr>
      </xdr:nvSpPr>
      <xdr:spPr bwMode="auto">
        <a:xfrm flipV="1">
          <a:off x="1457325" y="400050"/>
          <a:ext cx="5524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466725</xdr:colOff>
      <xdr:row>2</xdr:row>
      <xdr:rowOff>0</xdr:rowOff>
    </xdr:from>
    <xdr:to>
      <xdr:col>6</xdr:col>
      <xdr:colOff>0</xdr:colOff>
      <xdr:row>2</xdr:row>
      <xdr:rowOff>0</xdr:rowOff>
    </xdr:to>
    <xdr:sp macro="" textlink="">
      <xdr:nvSpPr>
        <xdr:cNvPr id="3" name="Line 1"/>
        <xdr:cNvSpPr>
          <a:spLocks noChangeShapeType="1"/>
        </xdr:cNvSpPr>
      </xdr:nvSpPr>
      <xdr:spPr bwMode="auto">
        <a:xfrm>
          <a:off x="5276850" y="400050"/>
          <a:ext cx="18288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1295400</xdr:colOff>
      <xdr:row>2</xdr:row>
      <xdr:rowOff>28575</xdr:rowOff>
    </xdr:from>
    <xdr:to>
      <xdr:col>4</xdr:col>
      <xdr:colOff>2638425</xdr:colOff>
      <xdr:row>2</xdr:row>
      <xdr:rowOff>28575</xdr:rowOff>
    </xdr:to>
    <xdr:sp macro="" textlink="">
      <xdr:nvSpPr>
        <xdr:cNvPr id="2" name="Line 1"/>
        <xdr:cNvSpPr>
          <a:spLocks noChangeShapeType="1"/>
        </xdr:cNvSpPr>
      </xdr:nvSpPr>
      <xdr:spPr bwMode="auto">
        <a:xfrm flipV="1">
          <a:off x="5781675" y="428625"/>
          <a:ext cx="1343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1143000</xdr:colOff>
      <xdr:row>2</xdr:row>
      <xdr:rowOff>19050</xdr:rowOff>
    </xdr:from>
    <xdr:to>
      <xdr:col>1</xdr:col>
      <xdr:colOff>1743075</xdr:colOff>
      <xdr:row>2</xdr:row>
      <xdr:rowOff>19050</xdr:rowOff>
    </xdr:to>
    <xdr:sp macro="" textlink="">
      <xdr:nvSpPr>
        <xdr:cNvPr id="3" name="Line 1"/>
        <xdr:cNvSpPr>
          <a:spLocks noChangeShapeType="1"/>
        </xdr:cNvSpPr>
      </xdr:nvSpPr>
      <xdr:spPr bwMode="auto">
        <a:xfrm flipV="1">
          <a:off x="1485900" y="419100"/>
          <a:ext cx="6000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590550</xdr:colOff>
      <xdr:row>2</xdr:row>
      <xdr:rowOff>28575</xdr:rowOff>
    </xdr:from>
    <xdr:to>
      <xdr:col>6</xdr:col>
      <xdr:colOff>1933575</xdr:colOff>
      <xdr:row>2</xdr:row>
      <xdr:rowOff>28575</xdr:rowOff>
    </xdr:to>
    <xdr:sp macro="" textlink="">
      <xdr:nvSpPr>
        <xdr:cNvPr id="2" name="Line 1"/>
        <xdr:cNvSpPr>
          <a:spLocks noChangeShapeType="1"/>
        </xdr:cNvSpPr>
      </xdr:nvSpPr>
      <xdr:spPr bwMode="auto">
        <a:xfrm flipV="1">
          <a:off x="6419850" y="428625"/>
          <a:ext cx="1343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1143000</xdr:colOff>
      <xdr:row>2</xdr:row>
      <xdr:rowOff>19050</xdr:rowOff>
    </xdr:from>
    <xdr:to>
      <xdr:col>1</xdr:col>
      <xdr:colOff>1743075</xdr:colOff>
      <xdr:row>2</xdr:row>
      <xdr:rowOff>19050</xdr:rowOff>
    </xdr:to>
    <xdr:sp macro="" textlink="">
      <xdr:nvSpPr>
        <xdr:cNvPr id="3" name="Line 1"/>
        <xdr:cNvSpPr>
          <a:spLocks noChangeShapeType="1"/>
        </xdr:cNvSpPr>
      </xdr:nvSpPr>
      <xdr:spPr bwMode="auto">
        <a:xfrm flipV="1">
          <a:off x="1485900" y="419100"/>
          <a:ext cx="6000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695325</xdr:colOff>
      <xdr:row>2</xdr:row>
      <xdr:rowOff>28575</xdr:rowOff>
    </xdr:from>
    <xdr:to>
      <xdr:col>4</xdr:col>
      <xdr:colOff>2038350</xdr:colOff>
      <xdr:row>2</xdr:row>
      <xdr:rowOff>28575</xdr:rowOff>
    </xdr:to>
    <xdr:sp macro="" textlink="">
      <xdr:nvSpPr>
        <xdr:cNvPr id="2" name="Line 1"/>
        <xdr:cNvSpPr>
          <a:spLocks noChangeShapeType="1"/>
        </xdr:cNvSpPr>
      </xdr:nvSpPr>
      <xdr:spPr bwMode="auto">
        <a:xfrm flipV="1">
          <a:off x="5791200" y="428625"/>
          <a:ext cx="1343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1143000</xdr:colOff>
      <xdr:row>2</xdr:row>
      <xdr:rowOff>19050</xdr:rowOff>
    </xdr:from>
    <xdr:to>
      <xdr:col>1</xdr:col>
      <xdr:colOff>1743075</xdr:colOff>
      <xdr:row>2</xdr:row>
      <xdr:rowOff>19050</xdr:rowOff>
    </xdr:to>
    <xdr:sp macro="" textlink="">
      <xdr:nvSpPr>
        <xdr:cNvPr id="3" name="Line 1"/>
        <xdr:cNvSpPr>
          <a:spLocks noChangeShapeType="1"/>
        </xdr:cNvSpPr>
      </xdr:nvSpPr>
      <xdr:spPr bwMode="auto">
        <a:xfrm flipV="1">
          <a:off x="1485900" y="419100"/>
          <a:ext cx="6000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695325</xdr:colOff>
      <xdr:row>2</xdr:row>
      <xdr:rowOff>28575</xdr:rowOff>
    </xdr:from>
    <xdr:to>
      <xdr:col>4</xdr:col>
      <xdr:colOff>2038350</xdr:colOff>
      <xdr:row>2</xdr:row>
      <xdr:rowOff>28575</xdr:rowOff>
    </xdr:to>
    <xdr:sp macro="" textlink="">
      <xdr:nvSpPr>
        <xdr:cNvPr id="2" name="Line 1"/>
        <xdr:cNvSpPr>
          <a:spLocks noChangeShapeType="1"/>
        </xdr:cNvSpPr>
      </xdr:nvSpPr>
      <xdr:spPr bwMode="auto">
        <a:xfrm flipV="1">
          <a:off x="5791200" y="428625"/>
          <a:ext cx="1343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1143000</xdr:colOff>
      <xdr:row>2</xdr:row>
      <xdr:rowOff>19050</xdr:rowOff>
    </xdr:from>
    <xdr:to>
      <xdr:col>1</xdr:col>
      <xdr:colOff>1743075</xdr:colOff>
      <xdr:row>2</xdr:row>
      <xdr:rowOff>19050</xdr:rowOff>
    </xdr:to>
    <xdr:sp macro="" textlink="">
      <xdr:nvSpPr>
        <xdr:cNvPr id="3" name="Line 1"/>
        <xdr:cNvSpPr>
          <a:spLocks noChangeShapeType="1"/>
        </xdr:cNvSpPr>
      </xdr:nvSpPr>
      <xdr:spPr bwMode="auto">
        <a:xfrm flipV="1">
          <a:off x="1485900" y="419100"/>
          <a:ext cx="6000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2</xdr:row>
      <xdr:rowOff>28575</xdr:rowOff>
    </xdr:from>
    <xdr:to>
      <xdr:col>4</xdr:col>
      <xdr:colOff>1866900</xdr:colOff>
      <xdr:row>2</xdr:row>
      <xdr:rowOff>28575</xdr:rowOff>
    </xdr:to>
    <xdr:sp macro="" textlink="">
      <xdr:nvSpPr>
        <xdr:cNvPr id="2" name="Line 1"/>
        <xdr:cNvSpPr>
          <a:spLocks noChangeShapeType="1"/>
        </xdr:cNvSpPr>
      </xdr:nvSpPr>
      <xdr:spPr bwMode="auto">
        <a:xfrm flipV="1">
          <a:off x="5753100" y="428625"/>
          <a:ext cx="1343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1143000</xdr:colOff>
      <xdr:row>2</xdr:row>
      <xdr:rowOff>19050</xdr:rowOff>
    </xdr:from>
    <xdr:to>
      <xdr:col>1</xdr:col>
      <xdr:colOff>1743075</xdr:colOff>
      <xdr:row>2</xdr:row>
      <xdr:rowOff>19050</xdr:rowOff>
    </xdr:to>
    <xdr:sp macro="" textlink="">
      <xdr:nvSpPr>
        <xdr:cNvPr id="3" name="Line 1"/>
        <xdr:cNvSpPr>
          <a:spLocks noChangeShapeType="1"/>
        </xdr:cNvSpPr>
      </xdr:nvSpPr>
      <xdr:spPr bwMode="auto">
        <a:xfrm flipV="1">
          <a:off x="1485900" y="419100"/>
          <a:ext cx="6000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523875</xdr:colOff>
      <xdr:row>2</xdr:row>
      <xdr:rowOff>28575</xdr:rowOff>
    </xdr:from>
    <xdr:to>
      <xdr:col>4</xdr:col>
      <xdr:colOff>1866900</xdr:colOff>
      <xdr:row>2</xdr:row>
      <xdr:rowOff>28575</xdr:rowOff>
    </xdr:to>
    <xdr:sp macro="" textlink="">
      <xdr:nvSpPr>
        <xdr:cNvPr id="2" name="Line 1"/>
        <xdr:cNvSpPr>
          <a:spLocks noChangeShapeType="1"/>
        </xdr:cNvSpPr>
      </xdr:nvSpPr>
      <xdr:spPr bwMode="auto">
        <a:xfrm flipV="1">
          <a:off x="5753100" y="428625"/>
          <a:ext cx="1343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1143000</xdr:colOff>
      <xdr:row>2</xdr:row>
      <xdr:rowOff>19050</xdr:rowOff>
    </xdr:from>
    <xdr:to>
      <xdr:col>1</xdr:col>
      <xdr:colOff>1743075</xdr:colOff>
      <xdr:row>2</xdr:row>
      <xdr:rowOff>19050</xdr:rowOff>
    </xdr:to>
    <xdr:sp macro="" textlink="">
      <xdr:nvSpPr>
        <xdr:cNvPr id="3" name="Line 1"/>
        <xdr:cNvSpPr>
          <a:spLocks noChangeShapeType="1"/>
        </xdr:cNvSpPr>
      </xdr:nvSpPr>
      <xdr:spPr bwMode="auto">
        <a:xfrm flipV="1">
          <a:off x="1485900" y="419100"/>
          <a:ext cx="6000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533400</xdr:colOff>
      <xdr:row>2</xdr:row>
      <xdr:rowOff>28575</xdr:rowOff>
    </xdr:from>
    <xdr:to>
      <xdr:col>4</xdr:col>
      <xdr:colOff>1876425</xdr:colOff>
      <xdr:row>2</xdr:row>
      <xdr:rowOff>28575</xdr:rowOff>
    </xdr:to>
    <xdr:sp macro="" textlink="">
      <xdr:nvSpPr>
        <xdr:cNvPr id="2" name="Line 1"/>
        <xdr:cNvSpPr>
          <a:spLocks noChangeShapeType="1"/>
        </xdr:cNvSpPr>
      </xdr:nvSpPr>
      <xdr:spPr bwMode="auto">
        <a:xfrm flipV="1">
          <a:off x="5762625" y="428625"/>
          <a:ext cx="1343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1143000</xdr:colOff>
      <xdr:row>2</xdr:row>
      <xdr:rowOff>19050</xdr:rowOff>
    </xdr:from>
    <xdr:to>
      <xdr:col>1</xdr:col>
      <xdr:colOff>1743075</xdr:colOff>
      <xdr:row>2</xdr:row>
      <xdr:rowOff>19050</xdr:rowOff>
    </xdr:to>
    <xdr:sp macro="" textlink="">
      <xdr:nvSpPr>
        <xdr:cNvPr id="3" name="Line 1"/>
        <xdr:cNvSpPr>
          <a:spLocks noChangeShapeType="1"/>
        </xdr:cNvSpPr>
      </xdr:nvSpPr>
      <xdr:spPr bwMode="auto">
        <a:xfrm flipV="1">
          <a:off x="1485900" y="419100"/>
          <a:ext cx="6000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495300</xdr:colOff>
      <xdr:row>2</xdr:row>
      <xdr:rowOff>28575</xdr:rowOff>
    </xdr:from>
    <xdr:to>
      <xdr:col>4</xdr:col>
      <xdr:colOff>1838325</xdr:colOff>
      <xdr:row>2</xdr:row>
      <xdr:rowOff>28575</xdr:rowOff>
    </xdr:to>
    <xdr:sp macro="" textlink="">
      <xdr:nvSpPr>
        <xdr:cNvPr id="2" name="Line 1"/>
        <xdr:cNvSpPr>
          <a:spLocks noChangeShapeType="1"/>
        </xdr:cNvSpPr>
      </xdr:nvSpPr>
      <xdr:spPr bwMode="auto">
        <a:xfrm flipV="1">
          <a:off x="5724525" y="428625"/>
          <a:ext cx="1343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1143000</xdr:colOff>
      <xdr:row>2</xdr:row>
      <xdr:rowOff>19050</xdr:rowOff>
    </xdr:from>
    <xdr:to>
      <xdr:col>1</xdr:col>
      <xdr:colOff>1743075</xdr:colOff>
      <xdr:row>2</xdr:row>
      <xdr:rowOff>19050</xdr:rowOff>
    </xdr:to>
    <xdr:sp macro="" textlink="">
      <xdr:nvSpPr>
        <xdr:cNvPr id="3" name="Line 1"/>
        <xdr:cNvSpPr>
          <a:spLocks noChangeShapeType="1"/>
        </xdr:cNvSpPr>
      </xdr:nvSpPr>
      <xdr:spPr bwMode="auto">
        <a:xfrm flipV="1">
          <a:off x="1485900" y="419100"/>
          <a:ext cx="6000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1133475</xdr:colOff>
      <xdr:row>2</xdr:row>
      <xdr:rowOff>28575</xdr:rowOff>
    </xdr:from>
    <xdr:to>
      <xdr:col>4</xdr:col>
      <xdr:colOff>2476500</xdr:colOff>
      <xdr:row>2</xdr:row>
      <xdr:rowOff>28575</xdr:rowOff>
    </xdr:to>
    <xdr:sp macro="" textlink="">
      <xdr:nvSpPr>
        <xdr:cNvPr id="2" name="Line 1"/>
        <xdr:cNvSpPr>
          <a:spLocks noChangeShapeType="1"/>
        </xdr:cNvSpPr>
      </xdr:nvSpPr>
      <xdr:spPr bwMode="auto">
        <a:xfrm flipV="1">
          <a:off x="5734050" y="428625"/>
          <a:ext cx="1343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1057275</xdr:colOff>
      <xdr:row>2</xdr:row>
      <xdr:rowOff>19050</xdr:rowOff>
    </xdr:from>
    <xdr:to>
      <xdr:col>1</xdr:col>
      <xdr:colOff>1657350</xdr:colOff>
      <xdr:row>2</xdr:row>
      <xdr:rowOff>19050</xdr:rowOff>
    </xdr:to>
    <xdr:sp macro="" textlink="">
      <xdr:nvSpPr>
        <xdr:cNvPr id="3" name="Line 1"/>
        <xdr:cNvSpPr>
          <a:spLocks noChangeShapeType="1"/>
        </xdr:cNvSpPr>
      </xdr:nvSpPr>
      <xdr:spPr bwMode="auto">
        <a:xfrm flipV="1">
          <a:off x="1400175" y="419100"/>
          <a:ext cx="6000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733425</xdr:colOff>
      <xdr:row>2</xdr:row>
      <xdr:rowOff>28575</xdr:rowOff>
    </xdr:from>
    <xdr:to>
      <xdr:col>4</xdr:col>
      <xdr:colOff>2076450</xdr:colOff>
      <xdr:row>2</xdr:row>
      <xdr:rowOff>28575</xdr:rowOff>
    </xdr:to>
    <xdr:sp macro="" textlink="">
      <xdr:nvSpPr>
        <xdr:cNvPr id="2" name="Line 1"/>
        <xdr:cNvSpPr>
          <a:spLocks noChangeShapeType="1"/>
        </xdr:cNvSpPr>
      </xdr:nvSpPr>
      <xdr:spPr bwMode="auto">
        <a:xfrm flipV="1">
          <a:off x="5829300" y="428625"/>
          <a:ext cx="1343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1133475</xdr:colOff>
      <xdr:row>2</xdr:row>
      <xdr:rowOff>28575</xdr:rowOff>
    </xdr:from>
    <xdr:to>
      <xdr:col>1</xdr:col>
      <xdr:colOff>1733550</xdr:colOff>
      <xdr:row>2</xdr:row>
      <xdr:rowOff>28575</xdr:rowOff>
    </xdr:to>
    <xdr:sp macro="" textlink="">
      <xdr:nvSpPr>
        <xdr:cNvPr id="3" name="Line 1"/>
        <xdr:cNvSpPr>
          <a:spLocks noChangeShapeType="1"/>
        </xdr:cNvSpPr>
      </xdr:nvSpPr>
      <xdr:spPr bwMode="auto">
        <a:xfrm flipV="1">
          <a:off x="1476375" y="428625"/>
          <a:ext cx="6000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1123950</xdr:colOff>
      <xdr:row>2</xdr:row>
      <xdr:rowOff>28575</xdr:rowOff>
    </xdr:from>
    <xdr:to>
      <xdr:col>4</xdr:col>
      <xdr:colOff>2466975</xdr:colOff>
      <xdr:row>2</xdr:row>
      <xdr:rowOff>28575</xdr:rowOff>
    </xdr:to>
    <xdr:sp macro="" textlink="">
      <xdr:nvSpPr>
        <xdr:cNvPr id="2" name="Line 1"/>
        <xdr:cNvSpPr>
          <a:spLocks noChangeShapeType="1"/>
        </xdr:cNvSpPr>
      </xdr:nvSpPr>
      <xdr:spPr bwMode="auto">
        <a:xfrm flipV="1">
          <a:off x="6029325" y="428625"/>
          <a:ext cx="1343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1371600</xdr:colOff>
      <xdr:row>2</xdr:row>
      <xdr:rowOff>19050</xdr:rowOff>
    </xdr:from>
    <xdr:to>
      <xdr:col>1</xdr:col>
      <xdr:colOff>1971675</xdr:colOff>
      <xdr:row>2</xdr:row>
      <xdr:rowOff>19050</xdr:rowOff>
    </xdr:to>
    <xdr:sp macro="" textlink="">
      <xdr:nvSpPr>
        <xdr:cNvPr id="3" name="Line 1"/>
        <xdr:cNvSpPr>
          <a:spLocks noChangeShapeType="1"/>
        </xdr:cNvSpPr>
      </xdr:nvSpPr>
      <xdr:spPr bwMode="auto">
        <a:xfrm flipV="1">
          <a:off x="1714500" y="419100"/>
          <a:ext cx="6000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1295400</xdr:colOff>
      <xdr:row>2</xdr:row>
      <xdr:rowOff>28575</xdr:rowOff>
    </xdr:from>
    <xdr:to>
      <xdr:col>4</xdr:col>
      <xdr:colOff>2638425</xdr:colOff>
      <xdr:row>2</xdr:row>
      <xdr:rowOff>28575</xdr:rowOff>
    </xdr:to>
    <xdr:sp macro="" textlink="">
      <xdr:nvSpPr>
        <xdr:cNvPr id="2" name="Line 1"/>
        <xdr:cNvSpPr>
          <a:spLocks noChangeShapeType="1"/>
        </xdr:cNvSpPr>
      </xdr:nvSpPr>
      <xdr:spPr bwMode="auto">
        <a:xfrm flipV="1">
          <a:off x="5781675" y="428625"/>
          <a:ext cx="1343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1143000</xdr:colOff>
      <xdr:row>2</xdr:row>
      <xdr:rowOff>19050</xdr:rowOff>
    </xdr:from>
    <xdr:to>
      <xdr:col>1</xdr:col>
      <xdr:colOff>1743075</xdr:colOff>
      <xdr:row>2</xdr:row>
      <xdr:rowOff>19050</xdr:rowOff>
    </xdr:to>
    <xdr:sp macro="" textlink="">
      <xdr:nvSpPr>
        <xdr:cNvPr id="3" name="Line 1"/>
        <xdr:cNvSpPr>
          <a:spLocks noChangeShapeType="1"/>
        </xdr:cNvSpPr>
      </xdr:nvSpPr>
      <xdr:spPr bwMode="auto">
        <a:xfrm flipV="1">
          <a:off x="1485900" y="419100"/>
          <a:ext cx="6000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BND%20t&#7881;nh.%20Danh-muc-CMD%20r&#7915;ng%20s&#7843;n%20xu&#7845;t%20t&#7915;%20n&#259;m%20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angatang"/>
      <sheetName val="2.CMD.T"/>
      <sheetName val="2.1.TX Kỳ Anh"/>
      <sheetName val="2.2.Đức Thọ"/>
      <sheetName val="2.3.Cẩm Xuyên"/>
      <sheetName val="2.4. Kỳ Anh"/>
      <sheetName val="2.5. Can Lộc"/>
      <sheetName val="2.6.Nghi Xuân"/>
      <sheetName val="2.7. T Hà"/>
      <sheetName val="2.8.Hương Sơn"/>
      <sheetName val="2.9. Lộc Hà"/>
      <sheetName val="Sheet1"/>
    </sheetNames>
    <sheetDataSet>
      <sheetData sheetId="0" refreshError="1"/>
      <sheetData sheetId="1" refreshError="1">
        <row r="1">
          <cell r="A1" t="str">
            <v>HỘI ĐỒNG NHÂN DÂN</v>
          </cell>
        </row>
        <row r="5">
          <cell r="A5" t="str">
            <v>(Kèm theo Nghị quyết số    .../NQ-HĐND ngày      tháng    năm 2024 của Hội đồng nhân dân tỉnh)</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60"/>
  <sheetViews>
    <sheetView showZeros="0" tabSelected="1" topLeftCell="A8" zoomScale="115" zoomScaleNormal="115" workbookViewId="0">
      <selection activeCell="D11" sqref="D11"/>
    </sheetView>
  </sheetViews>
  <sheetFormatPr defaultRowHeight="15.75" x14ac:dyDescent="0.25"/>
  <cols>
    <col min="1" max="1" width="8.85546875" style="27" customWidth="1"/>
    <col min="2" max="2" width="25.7109375" style="237" customWidth="1"/>
    <col min="3" max="3" width="21.28515625" style="237" customWidth="1"/>
    <col min="4" max="4" width="21.7109375" style="26" customWidth="1"/>
    <col min="5" max="6" width="12.28515625" style="237" customWidth="1"/>
    <col min="7" max="7" width="24" style="237" customWidth="1"/>
    <col min="8" max="255" width="9.140625" style="2"/>
    <col min="256" max="256" width="8.85546875" style="2" customWidth="1"/>
    <col min="257" max="257" width="24.7109375" style="2" customWidth="1"/>
    <col min="258" max="258" width="19.42578125" style="2" customWidth="1"/>
    <col min="259" max="259" width="19.140625" style="2" customWidth="1"/>
    <col min="260" max="262" width="12.28515625" style="2" customWidth="1"/>
    <col min="263" max="263" width="24" style="2" customWidth="1"/>
    <col min="264" max="511" width="9.140625" style="2"/>
    <col min="512" max="512" width="8.85546875" style="2" customWidth="1"/>
    <col min="513" max="513" width="24.7109375" style="2" customWidth="1"/>
    <col min="514" max="514" width="19.42578125" style="2" customWidth="1"/>
    <col min="515" max="515" width="19.140625" style="2" customWidth="1"/>
    <col min="516" max="518" width="12.28515625" style="2" customWidth="1"/>
    <col min="519" max="519" width="24" style="2" customWidth="1"/>
    <col min="520" max="767" width="9.140625" style="2"/>
    <col min="768" max="768" width="8.85546875" style="2" customWidth="1"/>
    <col min="769" max="769" width="24.7109375" style="2" customWidth="1"/>
    <col min="770" max="770" width="19.42578125" style="2" customWidth="1"/>
    <col min="771" max="771" width="19.140625" style="2" customWidth="1"/>
    <col min="772" max="774" width="12.28515625" style="2" customWidth="1"/>
    <col min="775" max="775" width="24" style="2" customWidth="1"/>
    <col min="776" max="1023" width="9.140625" style="2"/>
    <col min="1024" max="1024" width="8.85546875" style="2" customWidth="1"/>
    <col min="1025" max="1025" width="24.7109375" style="2" customWidth="1"/>
    <col min="1026" max="1026" width="19.42578125" style="2" customWidth="1"/>
    <col min="1027" max="1027" width="19.140625" style="2" customWidth="1"/>
    <col min="1028" max="1030" width="12.28515625" style="2" customWidth="1"/>
    <col min="1031" max="1031" width="24" style="2" customWidth="1"/>
    <col min="1032" max="1279" width="9.140625" style="2"/>
    <col min="1280" max="1280" width="8.85546875" style="2" customWidth="1"/>
    <col min="1281" max="1281" width="24.7109375" style="2" customWidth="1"/>
    <col min="1282" max="1282" width="19.42578125" style="2" customWidth="1"/>
    <col min="1283" max="1283" width="19.140625" style="2" customWidth="1"/>
    <col min="1284" max="1286" width="12.28515625" style="2" customWidth="1"/>
    <col min="1287" max="1287" width="24" style="2" customWidth="1"/>
    <col min="1288" max="1535" width="9.140625" style="2"/>
    <col min="1536" max="1536" width="8.85546875" style="2" customWidth="1"/>
    <col min="1537" max="1537" width="24.7109375" style="2" customWidth="1"/>
    <col min="1538" max="1538" width="19.42578125" style="2" customWidth="1"/>
    <col min="1539" max="1539" width="19.140625" style="2" customWidth="1"/>
    <col min="1540" max="1542" width="12.28515625" style="2" customWidth="1"/>
    <col min="1543" max="1543" width="24" style="2" customWidth="1"/>
    <col min="1544" max="1791" width="9.140625" style="2"/>
    <col min="1792" max="1792" width="8.85546875" style="2" customWidth="1"/>
    <col min="1793" max="1793" width="24.7109375" style="2" customWidth="1"/>
    <col min="1794" max="1794" width="19.42578125" style="2" customWidth="1"/>
    <col min="1795" max="1795" width="19.140625" style="2" customWidth="1"/>
    <col min="1796" max="1798" width="12.28515625" style="2" customWidth="1"/>
    <col min="1799" max="1799" width="24" style="2" customWidth="1"/>
    <col min="1800" max="2047" width="9.140625" style="2"/>
    <col min="2048" max="2048" width="8.85546875" style="2" customWidth="1"/>
    <col min="2049" max="2049" width="24.7109375" style="2" customWidth="1"/>
    <col min="2050" max="2050" width="19.42578125" style="2" customWidth="1"/>
    <col min="2051" max="2051" width="19.140625" style="2" customWidth="1"/>
    <col min="2052" max="2054" width="12.28515625" style="2" customWidth="1"/>
    <col min="2055" max="2055" width="24" style="2" customWidth="1"/>
    <col min="2056" max="2303" width="9.140625" style="2"/>
    <col min="2304" max="2304" width="8.85546875" style="2" customWidth="1"/>
    <col min="2305" max="2305" width="24.7109375" style="2" customWidth="1"/>
    <col min="2306" max="2306" width="19.42578125" style="2" customWidth="1"/>
    <col min="2307" max="2307" width="19.140625" style="2" customWidth="1"/>
    <col min="2308" max="2310" width="12.28515625" style="2" customWidth="1"/>
    <col min="2311" max="2311" width="24" style="2" customWidth="1"/>
    <col min="2312" max="2559" width="9.140625" style="2"/>
    <col min="2560" max="2560" width="8.85546875" style="2" customWidth="1"/>
    <col min="2561" max="2561" width="24.7109375" style="2" customWidth="1"/>
    <col min="2562" max="2562" width="19.42578125" style="2" customWidth="1"/>
    <col min="2563" max="2563" width="19.140625" style="2" customWidth="1"/>
    <col min="2564" max="2566" width="12.28515625" style="2" customWidth="1"/>
    <col min="2567" max="2567" width="24" style="2" customWidth="1"/>
    <col min="2568" max="2815" width="9.140625" style="2"/>
    <col min="2816" max="2816" width="8.85546875" style="2" customWidth="1"/>
    <col min="2817" max="2817" width="24.7109375" style="2" customWidth="1"/>
    <col min="2818" max="2818" width="19.42578125" style="2" customWidth="1"/>
    <col min="2819" max="2819" width="19.140625" style="2" customWidth="1"/>
    <col min="2820" max="2822" width="12.28515625" style="2" customWidth="1"/>
    <col min="2823" max="2823" width="24" style="2" customWidth="1"/>
    <col min="2824" max="3071" width="9.140625" style="2"/>
    <col min="3072" max="3072" width="8.85546875" style="2" customWidth="1"/>
    <col min="3073" max="3073" width="24.7109375" style="2" customWidth="1"/>
    <col min="3074" max="3074" width="19.42578125" style="2" customWidth="1"/>
    <col min="3075" max="3075" width="19.140625" style="2" customWidth="1"/>
    <col min="3076" max="3078" width="12.28515625" style="2" customWidth="1"/>
    <col min="3079" max="3079" width="24" style="2" customWidth="1"/>
    <col min="3080" max="3327" width="9.140625" style="2"/>
    <col min="3328" max="3328" width="8.85546875" style="2" customWidth="1"/>
    <col min="3329" max="3329" width="24.7109375" style="2" customWidth="1"/>
    <col min="3330" max="3330" width="19.42578125" style="2" customWidth="1"/>
    <col min="3331" max="3331" width="19.140625" style="2" customWidth="1"/>
    <col min="3332" max="3334" width="12.28515625" style="2" customWidth="1"/>
    <col min="3335" max="3335" width="24" style="2" customWidth="1"/>
    <col min="3336" max="3583" width="9.140625" style="2"/>
    <col min="3584" max="3584" width="8.85546875" style="2" customWidth="1"/>
    <col min="3585" max="3585" width="24.7109375" style="2" customWidth="1"/>
    <col min="3586" max="3586" width="19.42578125" style="2" customWidth="1"/>
    <col min="3587" max="3587" width="19.140625" style="2" customWidth="1"/>
    <col min="3588" max="3590" width="12.28515625" style="2" customWidth="1"/>
    <col min="3591" max="3591" width="24" style="2" customWidth="1"/>
    <col min="3592" max="3839" width="9.140625" style="2"/>
    <col min="3840" max="3840" width="8.85546875" style="2" customWidth="1"/>
    <col min="3841" max="3841" width="24.7109375" style="2" customWidth="1"/>
    <col min="3842" max="3842" width="19.42578125" style="2" customWidth="1"/>
    <col min="3843" max="3843" width="19.140625" style="2" customWidth="1"/>
    <col min="3844" max="3846" width="12.28515625" style="2" customWidth="1"/>
    <col min="3847" max="3847" width="24" style="2" customWidth="1"/>
    <col min="3848" max="4095" width="9.140625" style="2"/>
    <col min="4096" max="4096" width="8.85546875" style="2" customWidth="1"/>
    <col min="4097" max="4097" width="24.7109375" style="2" customWidth="1"/>
    <col min="4098" max="4098" width="19.42578125" style="2" customWidth="1"/>
    <col min="4099" max="4099" width="19.140625" style="2" customWidth="1"/>
    <col min="4100" max="4102" width="12.28515625" style="2" customWidth="1"/>
    <col min="4103" max="4103" width="24" style="2" customWidth="1"/>
    <col min="4104" max="4351" width="9.140625" style="2"/>
    <col min="4352" max="4352" width="8.85546875" style="2" customWidth="1"/>
    <col min="4353" max="4353" width="24.7109375" style="2" customWidth="1"/>
    <col min="4354" max="4354" width="19.42578125" style="2" customWidth="1"/>
    <col min="4355" max="4355" width="19.140625" style="2" customWidth="1"/>
    <col min="4356" max="4358" width="12.28515625" style="2" customWidth="1"/>
    <col min="4359" max="4359" width="24" style="2" customWidth="1"/>
    <col min="4360" max="4607" width="9.140625" style="2"/>
    <col min="4608" max="4608" width="8.85546875" style="2" customWidth="1"/>
    <col min="4609" max="4609" width="24.7109375" style="2" customWidth="1"/>
    <col min="4610" max="4610" width="19.42578125" style="2" customWidth="1"/>
    <col min="4611" max="4611" width="19.140625" style="2" customWidth="1"/>
    <col min="4612" max="4614" width="12.28515625" style="2" customWidth="1"/>
    <col min="4615" max="4615" width="24" style="2" customWidth="1"/>
    <col min="4616" max="4863" width="9.140625" style="2"/>
    <col min="4864" max="4864" width="8.85546875" style="2" customWidth="1"/>
    <col min="4865" max="4865" width="24.7109375" style="2" customWidth="1"/>
    <col min="4866" max="4866" width="19.42578125" style="2" customWidth="1"/>
    <col min="4867" max="4867" width="19.140625" style="2" customWidth="1"/>
    <col min="4868" max="4870" width="12.28515625" style="2" customWidth="1"/>
    <col min="4871" max="4871" width="24" style="2" customWidth="1"/>
    <col min="4872" max="5119" width="9.140625" style="2"/>
    <col min="5120" max="5120" width="8.85546875" style="2" customWidth="1"/>
    <col min="5121" max="5121" width="24.7109375" style="2" customWidth="1"/>
    <col min="5122" max="5122" width="19.42578125" style="2" customWidth="1"/>
    <col min="5123" max="5123" width="19.140625" style="2" customWidth="1"/>
    <col min="5124" max="5126" width="12.28515625" style="2" customWidth="1"/>
    <col min="5127" max="5127" width="24" style="2" customWidth="1"/>
    <col min="5128" max="5375" width="9.140625" style="2"/>
    <col min="5376" max="5376" width="8.85546875" style="2" customWidth="1"/>
    <col min="5377" max="5377" width="24.7109375" style="2" customWidth="1"/>
    <col min="5378" max="5378" width="19.42578125" style="2" customWidth="1"/>
    <col min="5379" max="5379" width="19.140625" style="2" customWidth="1"/>
    <col min="5380" max="5382" width="12.28515625" style="2" customWidth="1"/>
    <col min="5383" max="5383" width="24" style="2" customWidth="1"/>
    <col min="5384" max="5631" width="9.140625" style="2"/>
    <col min="5632" max="5632" width="8.85546875" style="2" customWidth="1"/>
    <col min="5633" max="5633" width="24.7109375" style="2" customWidth="1"/>
    <col min="5634" max="5634" width="19.42578125" style="2" customWidth="1"/>
    <col min="5635" max="5635" width="19.140625" style="2" customWidth="1"/>
    <col min="5636" max="5638" width="12.28515625" style="2" customWidth="1"/>
    <col min="5639" max="5639" width="24" style="2" customWidth="1"/>
    <col min="5640" max="5887" width="9.140625" style="2"/>
    <col min="5888" max="5888" width="8.85546875" style="2" customWidth="1"/>
    <col min="5889" max="5889" width="24.7109375" style="2" customWidth="1"/>
    <col min="5890" max="5890" width="19.42578125" style="2" customWidth="1"/>
    <col min="5891" max="5891" width="19.140625" style="2" customWidth="1"/>
    <col min="5892" max="5894" width="12.28515625" style="2" customWidth="1"/>
    <col min="5895" max="5895" width="24" style="2" customWidth="1"/>
    <col min="5896" max="6143" width="9.140625" style="2"/>
    <col min="6144" max="6144" width="8.85546875" style="2" customWidth="1"/>
    <col min="6145" max="6145" width="24.7109375" style="2" customWidth="1"/>
    <col min="6146" max="6146" width="19.42578125" style="2" customWidth="1"/>
    <col min="6147" max="6147" width="19.140625" style="2" customWidth="1"/>
    <col min="6148" max="6150" width="12.28515625" style="2" customWidth="1"/>
    <col min="6151" max="6151" width="24" style="2" customWidth="1"/>
    <col min="6152" max="6399" width="9.140625" style="2"/>
    <col min="6400" max="6400" width="8.85546875" style="2" customWidth="1"/>
    <col min="6401" max="6401" width="24.7109375" style="2" customWidth="1"/>
    <col min="6402" max="6402" width="19.42578125" style="2" customWidth="1"/>
    <col min="6403" max="6403" width="19.140625" style="2" customWidth="1"/>
    <col min="6404" max="6406" width="12.28515625" style="2" customWidth="1"/>
    <col min="6407" max="6407" width="24" style="2" customWidth="1"/>
    <col min="6408" max="6655" width="9.140625" style="2"/>
    <col min="6656" max="6656" width="8.85546875" style="2" customWidth="1"/>
    <col min="6657" max="6657" width="24.7109375" style="2" customWidth="1"/>
    <col min="6658" max="6658" width="19.42578125" style="2" customWidth="1"/>
    <col min="6659" max="6659" width="19.140625" style="2" customWidth="1"/>
    <col min="6660" max="6662" width="12.28515625" style="2" customWidth="1"/>
    <col min="6663" max="6663" width="24" style="2" customWidth="1"/>
    <col min="6664" max="6911" width="9.140625" style="2"/>
    <col min="6912" max="6912" width="8.85546875" style="2" customWidth="1"/>
    <col min="6913" max="6913" width="24.7109375" style="2" customWidth="1"/>
    <col min="6914" max="6914" width="19.42578125" style="2" customWidth="1"/>
    <col min="6915" max="6915" width="19.140625" style="2" customWidth="1"/>
    <col min="6916" max="6918" width="12.28515625" style="2" customWidth="1"/>
    <col min="6919" max="6919" width="24" style="2" customWidth="1"/>
    <col min="6920" max="7167" width="9.140625" style="2"/>
    <col min="7168" max="7168" width="8.85546875" style="2" customWidth="1"/>
    <col min="7169" max="7169" width="24.7109375" style="2" customWidth="1"/>
    <col min="7170" max="7170" width="19.42578125" style="2" customWidth="1"/>
    <col min="7171" max="7171" width="19.140625" style="2" customWidth="1"/>
    <col min="7172" max="7174" width="12.28515625" style="2" customWidth="1"/>
    <col min="7175" max="7175" width="24" style="2" customWidth="1"/>
    <col min="7176" max="7423" width="9.140625" style="2"/>
    <col min="7424" max="7424" width="8.85546875" style="2" customWidth="1"/>
    <col min="7425" max="7425" width="24.7109375" style="2" customWidth="1"/>
    <col min="7426" max="7426" width="19.42578125" style="2" customWidth="1"/>
    <col min="7427" max="7427" width="19.140625" style="2" customWidth="1"/>
    <col min="7428" max="7430" width="12.28515625" style="2" customWidth="1"/>
    <col min="7431" max="7431" width="24" style="2" customWidth="1"/>
    <col min="7432" max="7679" width="9.140625" style="2"/>
    <col min="7680" max="7680" width="8.85546875" style="2" customWidth="1"/>
    <col min="7681" max="7681" width="24.7109375" style="2" customWidth="1"/>
    <col min="7682" max="7682" width="19.42578125" style="2" customWidth="1"/>
    <col min="7683" max="7683" width="19.140625" style="2" customWidth="1"/>
    <col min="7684" max="7686" width="12.28515625" style="2" customWidth="1"/>
    <col min="7687" max="7687" width="24" style="2" customWidth="1"/>
    <col min="7688" max="7935" width="9.140625" style="2"/>
    <col min="7936" max="7936" width="8.85546875" style="2" customWidth="1"/>
    <col min="7937" max="7937" width="24.7109375" style="2" customWidth="1"/>
    <col min="7938" max="7938" width="19.42578125" style="2" customWidth="1"/>
    <col min="7939" max="7939" width="19.140625" style="2" customWidth="1"/>
    <col min="7940" max="7942" width="12.28515625" style="2" customWidth="1"/>
    <col min="7943" max="7943" width="24" style="2" customWidth="1"/>
    <col min="7944" max="8191" width="9.140625" style="2"/>
    <col min="8192" max="8192" width="8.85546875" style="2" customWidth="1"/>
    <col min="8193" max="8193" width="24.7109375" style="2" customWidth="1"/>
    <col min="8194" max="8194" width="19.42578125" style="2" customWidth="1"/>
    <col min="8195" max="8195" width="19.140625" style="2" customWidth="1"/>
    <col min="8196" max="8198" width="12.28515625" style="2" customWidth="1"/>
    <col min="8199" max="8199" width="24" style="2" customWidth="1"/>
    <col min="8200" max="8447" width="9.140625" style="2"/>
    <col min="8448" max="8448" width="8.85546875" style="2" customWidth="1"/>
    <col min="8449" max="8449" width="24.7109375" style="2" customWidth="1"/>
    <col min="8450" max="8450" width="19.42578125" style="2" customWidth="1"/>
    <col min="8451" max="8451" width="19.140625" style="2" customWidth="1"/>
    <col min="8452" max="8454" width="12.28515625" style="2" customWidth="1"/>
    <col min="8455" max="8455" width="24" style="2" customWidth="1"/>
    <col min="8456" max="8703" width="9.140625" style="2"/>
    <col min="8704" max="8704" width="8.85546875" style="2" customWidth="1"/>
    <col min="8705" max="8705" width="24.7109375" style="2" customWidth="1"/>
    <col min="8706" max="8706" width="19.42578125" style="2" customWidth="1"/>
    <col min="8707" max="8707" width="19.140625" style="2" customWidth="1"/>
    <col min="8708" max="8710" width="12.28515625" style="2" customWidth="1"/>
    <col min="8711" max="8711" width="24" style="2" customWidth="1"/>
    <col min="8712" max="8959" width="9.140625" style="2"/>
    <col min="8960" max="8960" width="8.85546875" style="2" customWidth="1"/>
    <col min="8961" max="8961" width="24.7109375" style="2" customWidth="1"/>
    <col min="8962" max="8962" width="19.42578125" style="2" customWidth="1"/>
    <col min="8963" max="8963" width="19.140625" style="2" customWidth="1"/>
    <col min="8964" max="8966" width="12.28515625" style="2" customWidth="1"/>
    <col min="8967" max="8967" width="24" style="2" customWidth="1"/>
    <col min="8968" max="9215" width="9.140625" style="2"/>
    <col min="9216" max="9216" width="8.85546875" style="2" customWidth="1"/>
    <col min="9217" max="9217" width="24.7109375" style="2" customWidth="1"/>
    <col min="9218" max="9218" width="19.42578125" style="2" customWidth="1"/>
    <col min="9219" max="9219" width="19.140625" style="2" customWidth="1"/>
    <col min="9220" max="9222" width="12.28515625" style="2" customWidth="1"/>
    <col min="9223" max="9223" width="24" style="2" customWidth="1"/>
    <col min="9224" max="9471" width="9.140625" style="2"/>
    <col min="9472" max="9472" width="8.85546875" style="2" customWidth="1"/>
    <col min="9473" max="9473" width="24.7109375" style="2" customWidth="1"/>
    <col min="9474" max="9474" width="19.42578125" style="2" customWidth="1"/>
    <col min="9475" max="9475" width="19.140625" style="2" customWidth="1"/>
    <col min="9476" max="9478" width="12.28515625" style="2" customWidth="1"/>
    <col min="9479" max="9479" width="24" style="2" customWidth="1"/>
    <col min="9480" max="9727" width="9.140625" style="2"/>
    <col min="9728" max="9728" width="8.85546875" style="2" customWidth="1"/>
    <col min="9729" max="9729" width="24.7109375" style="2" customWidth="1"/>
    <col min="9730" max="9730" width="19.42578125" style="2" customWidth="1"/>
    <col min="9731" max="9731" width="19.140625" style="2" customWidth="1"/>
    <col min="9732" max="9734" width="12.28515625" style="2" customWidth="1"/>
    <col min="9735" max="9735" width="24" style="2" customWidth="1"/>
    <col min="9736" max="9983" width="9.140625" style="2"/>
    <col min="9984" max="9984" width="8.85546875" style="2" customWidth="1"/>
    <col min="9985" max="9985" width="24.7109375" style="2" customWidth="1"/>
    <col min="9986" max="9986" width="19.42578125" style="2" customWidth="1"/>
    <col min="9987" max="9987" width="19.140625" style="2" customWidth="1"/>
    <col min="9988" max="9990" width="12.28515625" style="2" customWidth="1"/>
    <col min="9991" max="9991" width="24" style="2" customWidth="1"/>
    <col min="9992" max="10239" width="9.140625" style="2"/>
    <col min="10240" max="10240" width="8.85546875" style="2" customWidth="1"/>
    <col min="10241" max="10241" width="24.7109375" style="2" customWidth="1"/>
    <col min="10242" max="10242" width="19.42578125" style="2" customWidth="1"/>
    <col min="10243" max="10243" width="19.140625" style="2" customWidth="1"/>
    <col min="10244" max="10246" width="12.28515625" style="2" customWidth="1"/>
    <col min="10247" max="10247" width="24" style="2" customWidth="1"/>
    <col min="10248" max="10495" width="9.140625" style="2"/>
    <col min="10496" max="10496" width="8.85546875" style="2" customWidth="1"/>
    <col min="10497" max="10497" width="24.7109375" style="2" customWidth="1"/>
    <col min="10498" max="10498" width="19.42578125" style="2" customWidth="1"/>
    <col min="10499" max="10499" width="19.140625" style="2" customWidth="1"/>
    <col min="10500" max="10502" width="12.28515625" style="2" customWidth="1"/>
    <col min="10503" max="10503" width="24" style="2" customWidth="1"/>
    <col min="10504" max="10751" width="9.140625" style="2"/>
    <col min="10752" max="10752" width="8.85546875" style="2" customWidth="1"/>
    <col min="10753" max="10753" width="24.7109375" style="2" customWidth="1"/>
    <col min="10754" max="10754" width="19.42578125" style="2" customWidth="1"/>
    <col min="10755" max="10755" width="19.140625" style="2" customWidth="1"/>
    <col min="10756" max="10758" width="12.28515625" style="2" customWidth="1"/>
    <col min="10759" max="10759" width="24" style="2" customWidth="1"/>
    <col min="10760" max="11007" width="9.140625" style="2"/>
    <col min="11008" max="11008" width="8.85546875" style="2" customWidth="1"/>
    <col min="11009" max="11009" width="24.7109375" style="2" customWidth="1"/>
    <col min="11010" max="11010" width="19.42578125" style="2" customWidth="1"/>
    <col min="11011" max="11011" width="19.140625" style="2" customWidth="1"/>
    <col min="11012" max="11014" width="12.28515625" style="2" customWidth="1"/>
    <col min="11015" max="11015" width="24" style="2" customWidth="1"/>
    <col min="11016" max="11263" width="9.140625" style="2"/>
    <col min="11264" max="11264" width="8.85546875" style="2" customWidth="1"/>
    <col min="11265" max="11265" width="24.7109375" style="2" customWidth="1"/>
    <col min="11266" max="11266" width="19.42578125" style="2" customWidth="1"/>
    <col min="11267" max="11267" width="19.140625" style="2" customWidth="1"/>
    <col min="11268" max="11270" width="12.28515625" style="2" customWidth="1"/>
    <col min="11271" max="11271" width="24" style="2" customWidth="1"/>
    <col min="11272" max="11519" width="9.140625" style="2"/>
    <col min="11520" max="11520" width="8.85546875" style="2" customWidth="1"/>
    <col min="11521" max="11521" width="24.7109375" style="2" customWidth="1"/>
    <col min="11522" max="11522" width="19.42578125" style="2" customWidth="1"/>
    <col min="11523" max="11523" width="19.140625" style="2" customWidth="1"/>
    <col min="11524" max="11526" width="12.28515625" style="2" customWidth="1"/>
    <col min="11527" max="11527" width="24" style="2" customWidth="1"/>
    <col min="11528" max="11775" width="9.140625" style="2"/>
    <col min="11776" max="11776" width="8.85546875" style="2" customWidth="1"/>
    <col min="11777" max="11777" width="24.7109375" style="2" customWidth="1"/>
    <col min="11778" max="11778" width="19.42578125" style="2" customWidth="1"/>
    <col min="11779" max="11779" width="19.140625" style="2" customWidth="1"/>
    <col min="11780" max="11782" width="12.28515625" style="2" customWidth="1"/>
    <col min="11783" max="11783" width="24" style="2" customWidth="1"/>
    <col min="11784" max="12031" width="9.140625" style="2"/>
    <col min="12032" max="12032" width="8.85546875" style="2" customWidth="1"/>
    <col min="12033" max="12033" width="24.7109375" style="2" customWidth="1"/>
    <col min="12034" max="12034" width="19.42578125" style="2" customWidth="1"/>
    <col min="12035" max="12035" width="19.140625" style="2" customWidth="1"/>
    <col min="12036" max="12038" width="12.28515625" style="2" customWidth="1"/>
    <col min="12039" max="12039" width="24" style="2" customWidth="1"/>
    <col min="12040" max="12287" width="9.140625" style="2"/>
    <col min="12288" max="12288" width="8.85546875" style="2" customWidth="1"/>
    <col min="12289" max="12289" width="24.7109375" style="2" customWidth="1"/>
    <col min="12290" max="12290" width="19.42578125" style="2" customWidth="1"/>
    <col min="12291" max="12291" width="19.140625" style="2" customWidth="1"/>
    <col min="12292" max="12294" width="12.28515625" style="2" customWidth="1"/>
    <col min="12295" max="12295" width="24" style="2" customWidth="1"/>
    <col min="12296" max="12543" width="9.140625" style="2"/>
    <col min="12544" max="12544" width="8.85546875" style="2" customWidth="1"/>
    <col min="12545" max="12545" width="24.7109375" style="2" customWidth="1"/>
    <col min="12546" max="12546" width="19.42578125" style="2" customWidth="1"/>
    <col min="12547" max="12547" width="19.140625" style="2" customWidth="1"/>
    <col min="12548" max="12550" width="12.28515625" style="2" customWidth="1"/>
    <col min="12551" max="12551" width="24" style="2" customWidth="1"/>
    <col min="12552" max="12799" width="9.140625" style="2"/>
    <col min="12800" max="12800" width="8.85546875" style="2" customWidth="1"/>
    <col min="12801" max="12801" width="24.7109375" style="2" customWidth="1"/>
    <col min="12802" max="12802" width="19.42578125" style="2" customWidth="1"/>
    <col min="12803" max="12803" width="19.140625" style="2" customWidth="1"/>
    <col min="12804" max="12806" width="12.28515625" style="2" customWidth="1"/>
    <col min="12807" max="12807" width="24" style="2" customWidth="1"/>
    <col min="12808" max="13055" width="9.140625" style="2"/>
    <col min="13056" max="13056" width="8.85546875" style="2" customWidth="1"/>
    <col min="13057" max="13057" width="24.7109375" style="2" customWidth="1"/>
    <col min="13058" max="13058" width="19.42578125" style="2" customWidth="1"/>
    <col min="13059" max="13059" width="19.140625" style="2" customWidth="1"/>
    <col min="13060" max="13062" width="12.28515625" style="2" customWidth="1"/>
    <col min="13063" max="13063" width="24" style="2" customWidth="1"/>
    <col min="13064" max="13311" width="9.140625" style="2"/>
    <col min="13312" max="13312" width="8.85546875" style="2" customWidth="1"/>
    <col min="13313" max="13313" width="24.7109375" style="2" customWidth="1"/>
    <col min="13314" max="13314" width="19.42578125" style="2" customWidth="1"/>
    <col min="13315" max="13315" width="19.140625" style="2" customWidth="1"/>
    <col min="13316" max="13318" width="12.28515625" style="2" customWidth="1"/>
    <col min="13319" max="13319" width="24" style="2" customWidth="1"/>
    <col min="13320" max="13567" width="9.140625" style="2"/>
    <col min="13568" max="13568" width="8.85546875" style="2" customWidth="1"/>
    <col min="13569" max="13569" width="24.7109375" style="2" customWidth="1"/>
    <col min="13570" max="13570" width="19.42578125" style="2" customWidth="1"/>
    <col min="13571" max="13571" width="19.140625" style="2" customWidth="1"/>
    <col min="13572" max="13574" width="12.28515625" style="2" customWidth="1"/>
    <col min="13575" max="13575" width="24" style="2" customWidth="1"/>
    <col min="13576" max="13823" width="9.140625" style="2"/>
    <col min="13824" max="13824" width="8.85546875" style="2" customWidth="1"/>
    <col min="13825" max="13825" width="24.7109375" style="2" customWidth="1"/>
    <col min="13826" max="13826" width="19.42578125" style="2" customWidth="1"/>
    <col min="13827" max="13827" width="19.140625" style="2" customWidth="1"/>
    <col min="13828" max="13830" width="12.28515625" style="2" customWidth="1"/>
    <col min="13831" max="13831" width="24" style="2" customWidth="1"/>
    <col min="13832" max="14079" width="9.140625" style="2"/>
    <col min="14080" max="14080" width="8.85546875" style="2" customWidth="1"/>
    <col min="14081" max="14081" width="24.7109375" style="2" customWidth="1"/>
    <col min="14082" max="14082" width="19.42578125" style="2" customWidth="1"/>
    <col min="14083" max="14083" width="19.140625" style="2" customWidth="1"/>
    <col min="14084" max="14086" width="12.28515625" style="2" customWidth="1"/>
    <col min="14087" max="14087" width="24" style="2" customWidth="1"/>
    <col min="14088" max="14335" width="9.140625" style="2"/>
    <col min="14336" max="14336" width="8.85546875" style="2" customWidth="1"/>
    <col min="14337" max="14337" width="24.7109375" style="2" customWidth="1"/>
    <col min="14338" max="14338" width="19.42578125" style="2" customWidth="1"/>
    <col min="14339" max="14339" width="19.140625" style="2" customWidth="1"/>
    <col min="14340" max="14342" width="12.28515625" style="2" customWidth="1"/>
    <col min="14343" max="14343" width="24" style="2" customWidth="1"/>
    <col min="14344" max="14591" width="9.140625" style="2"/>
    <col min="14592" max="14592" width="8.85546875" style="2" customWidth="1"/>
    <col min="14593" max="14593" width="24.7109375" style="2" customWidth="1"/>
    <col min="14594" max="14594" width="19.42578125" style="2" customWidth="1"/>
    <col min="14595" max="14595" width="19.140625" style="2" customWidth="1"/>
    <col min="14596" max="14598" width="12.28515625" style="2" customWidth="1"/>
    <col min="14599" max="14599" width="24" style="2" customWidth="1"/>
    <col min="14600" max="14847" width="9.140625" style="2"/>
    <col min="14848" max="14848" width="8.85546875" style="2" customWidth="1"/>
    <col min="14849" max="14849" width="24.7109375" style="2" customWidth="1"/>
    <col min="14850" max="14850" width="19.42578125" style="2" customWidth="1"/>
    <col min="14851" max="14851" width="19.140625" style="2" customWidth="1"/>
    <col min="14852" max="14854" width="12.28515625" style="2" customWidth="1"/>
    <col min="14855" max="14855" width="24" style="2" customWidth="1"/>
    <col min="14856" max="15103" width="9.140625" style="2"/>
    <col min="15104" max="15104" width="8.85546875" style="2" customWidth="1"/>
    <col min="15105" max="15105" width="24.7109375" style="2" customWidth="1"/>
    <col min="15106" max="15106" width="19.42578125" style="2" customWidth="1"/>
    <col min="15107" max="15107" width="19.140625" style="2" customWidth="1"/>
    <col min="15108" max="15110" width="12.28515625" style="2" customWidth="1"/>
    <col min="15111" max="15111" width="24" style="2" customWidth="1"/>
    <col min="15112" max="15359" width="9.140625" style="2"/>
    <col min="15360" max="15360" width="8.85546875" style="2" customWidth="1"/>
    <col min="15361" max="15361" width="24.7109375" style="2" customWidth="1"/>
    <col min="15362" max="15362" width="19.42578125" style="2" customWidth="1"/>
    <col min="15363" max="15363" width="19.140625" style="2" customWidth="1"/>
    <col min="15364" max="15366" width="12.28515625" style="2" customWidth="1"/>
    <col min="15367" max="15367" width="24" style="2" customWidth="1"/>
    <col min="15368" max="15615" width="9.140625" style="2"/>
    <col min="15616" max="15616" width="8.85546875" style="2" customWidth="1"/>
    <col min="15617" max="15617" width="24.7109375" style="2" customWidth="1"/>
    <col min="15618" max="15618" width="19.42578125" style="2" customWidth="1"/>
    <col min="15619" max="15619" width="19.140625" style="2" customWidth="1"/>
    <col min="15620" max="15622" width="12.28515625" style="2" customWidth="1"/>
    <col min="15623" max="15623" width="24" style="2" customWidth="1"/>
    <col min="15624" max="15871" width="9.140625" style="2"/>
    <col min="15872" max="15872" width="8.85546875" style="2" customWidth="1"/>
    <col min="15873" max="15873" width="24.7109375" style="2" customWidth="1"/>
    <col min="15874" max="15874" width="19.42578125" style="2" customWidth="1"/>
    <col min="15875" max="15875" width="19.140625" style="2" customWidth="1"/>
    <col min="15876" max="15878" width="12.28515625" style="2" customWidth="1"/>
    <col min="15879" max="15879" width="24" style="2" customWidth="1"/>
    <col min="15880" max="16127" width="9.140625" style="2"/>
    <col min="16128" max="16128" width="8.85546875" style="2" customWidth="1"/>
    <col min="16129" max="16129" width="24.7109375" style="2" customWidth="1"/>
    <col min="16130" max="16130" width="19.42578125" style="2" customWidth="1"/>
    <col min="16131" max="16131" width="19.140625" style="2" customWidth="1"/>
    <col min="16132" max="16134" width="12.28515625" style="2" customWidth="1"/>
    <col min="16135" max="16135" width="24" style="2" customWidth="1"/>
    <col min="16136" max="16384" width="9.140625" style="2"/>
  </cols>
  <sheetData>
    <row r="1" spans="1:11" s="1" customFormat="1" x14ac:dyDescent="0.25">
      <c r="A1" s="360" t="s">
        <v>331</v>
      </c>
      <c r="B1" s="360"/>
      <c r="C1" s="360"/>
      <c r="D1" s="361" t="s">
        <v>332</v>
      </c>
      <c r="E1" s="361"/>
      <c r="F1" s="361"/>
      <c r="G1" s="361"/>
    </row>
    <row r="2" spans="1:11" s="1" customFormat="1" x14ac:dyDescent="0.25">
      <c r="A2" s="361" t="s">
        <v>333</v>
      </c>
      <c r="B2" s="361"/>
      <c r="C2" s="361"/>
      <c r="D2" s="361" t="s">
        <v>1</v>
      </c>
      <c r="E2" s="361"/>
      <c r="F2" s="361"/>
      <c r="G2" s="361"/>
    </row>
    <row r="3" spans="1:11" s="1" customFormat="1" x14ac:dyDescent="0.25">
      <c r="A3" s="209"/>
      <c r="B3" s="209"/>
      <c r="C3" s="209"/>
      <c r="D3" s="209"/>
      <c r="E3" s="209"/>
      <c r="F3" s="209"/>
      <c r="G3" s="209"/>
    </row>
    <row r="4" spans="1:11" s="1" customFormat="1" ht="36.75" customHeight="1" x14ac:dyDescent="0.25">
      <c r="A4" s="362" t="s">
        <v>441</v>
      </c>
      <c r="B4" s="362"/>
      <c r="C4" s="362"/>
      <c r="D4" s="362"/>
      <c r="E4" s="362"/>
      <c r="F4" s="362"/>
      <c r="G4" s="362"/>
    </row>
    <row r="5" spans="1:11" s="1" customFormat="1" x14ac:dyDescent="0.25">
      <c r="A5" s="363" t="s">
        <v>334</v>
      </c>
      <c r="B5" s="363"/>
      <c r="C5" s="363"/>
      <c r="D5" s="363"/>
      <c r="E5" s="363"/>
      <c r="F5" s="363"/>
      <c r="G5" s="363"/>
    </row>
    <row r="6" spans="1:11" x14ac:dyDescent="0.25">
      <c r="A6" s="210"/>
      <c r="B6" s="210"/>
      <c r="C6" s="210"/>
      <c r="D6" s="210"/>
      <c r="E6" s="210"/>
      <c r="F6" s="210"/>
      <c r="G6" s="210"/>
    </row>
    <row r="7" spans="1:11" ht="27" customHeight="1" x14ac:dyDescent="0.25">
      <c r="A7" s="358" t="s">
        <v>4</v>
      </c>
      <c r="B7" s="359" t="s">
        <v>335</v>
      </c>
      <c r="C7" s="359" t="s">
        <v>336</v>
      </c>
      <c r="D7" s="359" t="s">
        <v>337</v>
      </c>
      <c r="E7" s="359" t="s">
        <v>338</v>
      </c>
      <c r="F7" s="359"/>
      <c r="G7" s="359" t="s">
        <v>9</v>
      </c>
    </row>
    <row r="8" spans="1:11" ht="20.25" customHeight="1" x14ac:dyDescent="0.25">
      <c r="A8" s="358"/>
      <c r="B8" s="359"/>
      <c r="C8" s="359"/>
      <c r="D8" s="359"/>
      <c r="E8" s="211" t="s">
        <v>339</v>
      </c>
      <c r="F8" s="211" t="s">
        <v>357</v>
      </c>
      <c r="G8" s="359"/>
    </row>
    <row r="9" spans="1:11" x14ac:dyDescent="0.25">
      <c r="A9" s="212">
        <v>-1</v>
      </c>
      <c r="B9" s="212">
        <v>-2</v>
      </c>
      <c r="C9" s="212">
        <v>-3</v>
      </c>
      <c r="D9" s="212" t="s">
        <v>358</v>
      </c>
      <c r="E9" s="212">
        <v>-5</v>
      </c>
      <c r="F9" s="212">
        <v>-6</v>
      </c>
      <c r="G9" s="212">
        <v>-7</v>
      </c>
    </row>
    <row r="10" spans="1:11" ht="21" customHeight="1" x14ac:dyDescent="0.25">
      <c r="A10" s="213"/>
      <c r="B10" s="214" t="s">
        <v>340</v>
      </c>
      <c r="C10" s="215">
        <f>SUM(C11:C22)</f>
        <v>132</v>
      </c>
      <c r="D10" s="216">
        <f>+E10+F10</f>
        <v>1111.8206999999998</v>
      </c>
      <c r="E10" s="216">
        <f>SUM(E11:E22)</f>
        <v>0.8</v>
      </c>
      <c r="F10" s="216">
        <f>SUM(F11:F22)</f>
        <v>1111.0206999999998</v>
      </c>
      <c r="G10" s="217"/>
      <c r="H10" s="218"/>
      <c r="I10" s="218"/>
      <c r="J10" s="218"/>
    </row>
    <row r="11" spans="1:11" ht="18" customHeight="1" x14ac:dyDescent="0.25">
      <c r="A11" s="219">
        <v>1</v>
      </c>
      <c r="B11" s="220" t="s">
        <v>363</v>
      </c>
      <c r="C11" s="221">
        <f>+'2.1.TX Kỳ Anh'!A26</f>
        <v>11</v>
      </c>
      <c r="D11" s="222">
        <f>E11+F11</f>
        <v>139.95999999999998</v>
      </c>
      <c r="E11" s="222"/>
      <c r="F11" s="222">
        <f>+'2.1.TX Kỳ Anh'!C26</f>
        <v>139.95999999999998</v>
      </c>
      <c r="G11" s="223" t="s">
        <v>341</v>
      </c>
      <c r="H11" s="218"/>
    </row>
    <row r="12" spans="1:11" ht="18" customHeight="1" x14ac:dyDescent="0.25">
      <c r="A12" s="219">
        <v>2</v>
      </c>
      <c r="B12" s="220" t="s">
        <v>342</v>
      </c>
      <c r="C12" s="221">
        <f>+'2.2.TX HL'!A25</f>
        <v>8</v>
      </c>
      <c r="D12" s="222">
        <f t="shared" ref="D12:D22" si="0">E12+F12</f>
        <v>26.089999999999996</v>
      </c>
      <c r="E12" s="222"/>
      <c r="F12" s="222">
        <f>+'2.2.TX HL'!C25</f>
        <v>26.089999999999996</v>
      </c>
      <c r="G12" s="223" t="s">
        <v>343</v>
      </c>
      <c r="H12" s="218"/>
    </row>
    <row r="13" spans="1:11" s="224" customFormat="1" ht="18" customHeight="1" x14ac:dyDescent="0.25">
      <c r="A13" s="219">
        <v>3</v>
      </c>
      <c r="B13" s="220" t="s">
        <v>346</v>
      </c>
      <c r="C13" s="221">
        <f>+'2.3. Kỳ Anh'!A47</f>
        <v>27</v>
      </c>
      <c r="D13" s="222">
        <f t="shared" si="0"/>
        <v>314.51</v>
      </c>
      <c r="E13" s="222"/>
      <c r="F13" s="222">
        <f>+'2.3. Kỳ Anh'!C47</f>
        <v>314.51</v>
      </c>
      <c r="G13" s="223" t="s">
        <v>345</v>
      </c>
      <c r="H13" s="218"/>
      <c r="K13" s="225"/>
    </row>
    <row r="14" spans="1:11" s="227" customFormat="1" ht="18" customHeight="1" x14ac:dyDescent="0.25">
      <c r="A14" s="219">
        <v>4</v>
      </c>
      <c r="B14" s="220" t="s">
        <v>344</v>
      </c>
      <c r="C14" s="221">
        <f>+'2.4. Cẩm Xuyên'!A21</f>
        <v>6</v>
      </c>
      <c r="D14" s="222">
        <f t="shared" si="0"/>
        <v>24.28</v>
      </c>
      <c r="E14" s="222"/>
      <c r="F14" s="222">
        <f>+'2.4. Cẩm Xuyên'!C21</f>
        <v>24.28</v>
      </c>
      <c r="G14" s="223" t="s">
        <v>347</v>
      </c>
      <c r="H14" s="218"/>
      <c r="I14" s="226"/>
      <c r="K14" s="2"/>
    </row>
    <row r="15" spans="1:11" s="227" customFormat="1" ht="18" customHeight="1" x14ac:dyDescent="0.25">
      <c r="A15" s="219">
        <v>5</v>
      </c>
      <c r="B15" s="220" t="s">
        <v>354</v>
      </c>
      <c r="C15" s="221">
        <f>+'2.5.Thạch Hà'!A22</f>
        <v>9</v>
      </c>
      <c r="D15" s="222">
        <f t="shared" si="0"/>
        <v>68.880700000000004</v>
      </c>
      <c r="E15" s="222"/>
      <c r="F15" s="222">
        <f>+'2.5.Thạch Hà'!C22</f>
        <v>68.880700000000004</v>
      </c>
      <c r="G15" s="223" t="s">
        <v>349</v>
      </c>
      <c r="H15" s="218"/>
      <c r="I15" s="226"/>
      <c r="K15" s="2"/>
    </row>
    <row r="16" spans="1:11" s="227" customFormat="1" ht="18" customHeight="1" x14ac:dyDescent="0.25">
      <c r="A16" s="219">
        <v>6</v>
      </c>
      <c r="B16" s="220" t="s">
        <v>348</v>
      </c>
      <c r="C16" s="221">
        <f>+'2.6. Can Lộc'!$A$14</f>
        <v>3</v>
      </c>
      <c r="D16" s="222">
        <f t="shared" si="0"/>
        <v>37.4</v>
      </c>
      <c r="E16" s="222"/>
      <c r="F16" s="222">
        <f>+'2.6. Can Lộc'!$C$14</f>
        <v>37.4</v>
      </c>
      <c r="G16" s="223" t="s">
        <v>351</v>
      </c>
      <c r="H16" s="218"/>
      <c r="I16" s="226"/>
      <c r="K16" s="2"/>
    </row>
    <row r="17" spans="1:11" s="227" customFormat="1" ht="18" customHeight="1" x14ac:dyDescent="0.25">
      <c r="A17" s="219">
        <v>7</v>
      </c>
      <c r="B17" s="220" t="s">
        <v>364</v>
      </c>
      <c r="C17" s="221">
        <f>+'2.7. Lộc Hà'!$A$22</f>
        <v>7</v>
      </c>
      <c r="D17" s="222">
        <f t="shared" si="0"/>
        <v>59.92</v>
      </c>
      <c r="E17" s="222"/>
      <c r="F17" s="222">
        <f>+'2.7. Lộc Hà'!$C$22</f>
        <v>59.92</v>
      </c>
      <c r="G17" s="223" t="s">
        <v>353</v>
      </c>
      <c r="H17" s="218"/>
      <c r="I17" s="226"/>
      <c r="K17" s="2"/>
    </row>
    <row r="18" spans="1:11" s="227" customFormat="1" ht="18" customHeight="1" x14ac:dyDescent="0.25">
      <c r="A18" s="219">
        <v>8</v>
      </c>
      <c r="B18" s="220" t="s">
        <v>350</v>
      </c>
      <c r="C18" s="221">
        <f>+'2.8.Nghi Xuân'!A36</f>
        <v>18</v>
      </c>
      <c r="D18" s="222">
        <f t="shared" si="0"/>
        <v>118.38000000000001</v>
      </c>
      <c r="E18" s="222"/>
      <c r="F18" s="222">
        <f>+'2.8.Nghi Xuân'!C36</f>
        <v>118.38000000000001</v>
      </c>
      <c r="G18" s="223" t="s">
        <v>355</v>
      </c>
      <c r="H18" s="218"/>
      <c r="I18" s="226"/>
      <c r="K18" s="2"/>
    </row>
    <row r="19" spans="1:11" s="227" customFormat="1" ht="18" customHeight="1" x14ac:dyDescent="0.25">
      <c r="A19" s="219">
        <v>9</v>
      </c>
      <c r="B19" s="220" t="s">
        <v>365</v>
      </c>
      <c r="C19" s="221">
        <f>+'2.9.Đ Thọ'!A19</f>
        <v>6</v>
      </c>
      <c r="D19" s="222">
        <f t="shared" si="0"/>
        <v>50.97</v>
      </c>
      <c r="E19" s="222"/>
      <c r="F19" s="222">
        <f>+'2.9.Đ Thọ'!C19</f>
        <v>50.97</v>
      </c>
      <c r="G19" s="223" t="s">
        <v>366</v>
      </c>
      <c r="H19" s="218"/>
      <c r="I19" s="226"/>
      <c r="K19" s="2"/>
    </row>
    <row r="20" spans="1:11" s="227" customFormat="1" ht="18" customHeight="1" x14ac:dyDescent="0.25">
      <c r="A20" s="219">
        <v>10</v>
      </c>
      <c r="B20" s="220" t="s">
        <v>370</v>
      </c>
      <c r="C20" s="221">
        <f>+'2.10.H Sơn'!$A$21</f>
        <v>6</v>
      </c>
      <c r="D20" s="222">
        <f t="shared" si="0"/>
        <v>18.86</v>
      </c>
      <c r="E20" s="222">
        <f>+'2.10.H Sơn'!$D$21</f>
        <v>0.8</v>
      </c>
      <c r="F20" s="222">
        <f>+'2.10.H Sơn'!$E$21</f>
        <v>18.059999999999999</v>
      </c>
      <c r="G20" s="223" t="s">
        <v>367</v>
      </c>
      <c r="H20" s="218"/>
      <c r="I20" s="226"/>
      <c r="K20" s="2"/>
    </row>
    <row r="21" spans="1:11" s="227" customFormat="1" ht="18" customHeight="1" x14ac:dyDescent="0.25">
      <c r="A21" s="219">
        <v>11</v>
      </c>
      <c r="B21" s="220" t="s">
        <v>371</v>
      </c>
      <c r="C21" s="221">
        <f>+'2.11.Vũ Quang'!A25</f>
        <v>10</v>
      </c>
      <c r="D21" s="222">
        <f t="shared" si="0"/>
        <v>17.63</v>
      </c>
      <c r="E21" s="222"/>
      <c r="F21" s="222">
        <f>+'2.11.Vũ Quang'!C25</f>
        <v>17.63</v>
      </c>
      <c r="G21" s="223" t="s">
        <v>368</v>
      </c>
      <c r="H21" s="218"/>
      <c r="I21" s="226"/>
      <c r="K21" s="2"/>
    </row>
    <row r="22" spans="1:11" s="227" customFormat="1" ht="18" customHeight="1" x14ac:dyDescent="0.25">
      <c r="A22" s="219">
        <v>12</v>
      </c>
      <c r="B22" s="220" t="s">
        <v>352</v>
      </c>
      <c r="C22" s="221">
        <f>+'2.12.H Khê'!A40</f>
        <v>21</v>
      </c>
      <c r="D22" s="222">
        <f t="shared" si="0"/>
        <v>234.94</v>
      </c>
      <c r="E22" s="222"/>
      <c r="F22" s="222">
        <f>+'2.12.H Khê'!C40</f>
        <v>234.94</v>
      </c>
      <c r="G22" s="223" t="s">
        <v>369</v>
      </c>
      <c r="H22" s="218"/>
      <c r="I22" s="226"/>
      <c r="K22" s="2"/>
    </row>
    <row r="23" spans="1:11" ht="9" customHeight="1" x14ac:dyDescent="0.25">
      <c r="A23" s="228"/>
      <c r="B23" s="229"/>
      <c r="C23" s="229"/>
      <c r="D23" s="230"/>
      <c r="E23" s="231"/>
      <c r="F23" s="232"/>
      <c r="G23" s="232"/>
    </row>
    <row r="24" spans="1:11" x14ac:dyDescent="0.25">
      <c r="A24" s="228"/>
      <c r="C24" s="238"/>
      <c r="D24" s="239"/>
      <c r="E24" s="239"/>
      <c r="F24" s="357" t="s">
        <v>356</v>
      </c>
      <c r="G24" s="357"/>
    </row>
    <row r="25" spans="1:11" x14ac:dyDescent="0.25">
      <c r="A25" s="228"/>
      <c r="C25" s="235"/>
      <c r="D25" s="236"/>
      <c r="E25" s="236"/>
      <c r="F25" s="236"/>
    </row>
    <row r="26" spans="1:11" x14ac:dyDescent="0.25">
      <c r="A26" s="228"/>
      <c r="B26" s="234"/>
      <c r="C26" s="238"/>
      <c r="D26" s="239"/>
      <c r="E26" s="239"/>
      <c r="F26" s="239"/>
      <c r="G26" s="240"/>
    </row>
    <row r="27" spans="1:11" x14ac:dyDescent="0.25">
      <c r="A27" s="233"/>
      <c r="B27" s="241"/>
      <c r="C27" s="234"/>
      <c r="D27" s="242"/>
      <c r="F27" s="232"/>
      <c r="G27" s="232"/>
    </row>
    <row r="28" spans="1:11" x14ac:dyDescent="0.25">
      <c r="A28" s="228"/>
      <c r="B28" s="232"/>
      <c r="C28" s="241"/>
      <c r="D28" s="243"/>
      <c r="E28" s="231"/>
      <c r="F28" s="232"/>
      <c r="G28" s="232"/>
    </row>
    <row r="29" spans="1:11" x14ac:dyDescent="0.25">
      <c r="A29" s="228"/>
      <c r="B29" s="232"/>
      <c r="C29" s="232"/>
      <c r="D29" s="230"/>
      <c r="E29" s="231"/>
      <c r="F29" s="232"/>
      <c r="G29" s="232"/>
    </row>
    <row r="30" spans="1:11" x14ac:dyDescent="0.25">
      <c r="A30" s="228"/>
      <c r="B30" s="232"/>
      <c r="C30" s="232"/>
      <c r="D30" s="230"/>
      <c r="E30" s="231"/>
      <c r="F30" s="232"/>
      <c r="G30" s="232"/>
    </row>
    <row r="31" spans="1:11" x14ac:dyDescent="0.25">
      <c r="A31" s="228"/>
      <c r="B31" s="229"/>
      <c r="C31" s="232"/>
      <c r="D31" s="230"/>
      <c r="E31" s="231"/>
      <c r="F31" s="232"/>
      <c r="G31" s="232"/>
    </row>
    <row r="32" spans="1:11" x14ac:dyDescent="0.25">
      <c r="A32" s="228"/>
      <c r="B32" s="244"/>
      <c r="C32" s="229"/>
      <c r="D32" s="245"/>
      <c r="E32" s="231"/>
      <c r="F32" s="232"/>
      <c r="G32" s="232"/>
    </row>
    <row r="33" spans="1:7" x14ac:dyDescent="0.25">
      <c r="A33" s="228"/>
      <c r="B33" s="246"/>
      <c r="C33" s="244"/>
      <c r="D33" s="230"/>
      <c r="E33" s="231"/>
      <c r="F33" s="232"/>
      <c r="G33" s="232"/>
    </row>
    <row r="34" spans="1:7" x14ac:dyDescent="0.25">
      <c r="A34" s="233"/>
      <c r="B34" s="241"/>
      <c r="C34" s="246"/>
      <c r="D34" s="230"/>
      <c r="E34" s="231"/>
      <c r="F34" s="232"/>
      <c r="G34" s="232"/>
    </row>
    <row r="35" spans="1:7" x14ac:dyDescent="0.25">
      <c r="A35" s="228"/>
      <c r="B35" s="232"/>
      <c r="C35" s="241"/>
      <c r="D35" s="243"/>
      <c r="E35" s="231"/>
      <c r="F35" s="232"/>
      <c r="G35" s="232"/>
    </row>
    <row r="36" spans="1:7" x14ac:dyDescent="0.25">
      <c r="A36" s="228"/>
      <c r="B36" s="232"/>
      <c r="C36" s="232"/>
      <c r="D36" s="230"/>
      <c r="E36" s="231"/>
      <c r="F36" s="232"/>
      <c r="G36" s="232"/>
    </row>
    <row r="37" spans="1:7" x14ac:dyDescent="0.25">
      <c r="A37" s="228"/>
      <c r="B37" s="229"/>
      <c r="C37" s="232"/>
      <c r="D37" s="230"/>
      <c r="E37" s="231"/>
      <c r="F37" s="232"/>
      <c r="G37" s="232"/>
    </row>
    <row r="38" spans="1:7" x14ac:dyDescent="0.25">
      <c r="A38" s="228"/>
      <c r="B38" s="232"/>
      <c r="C38" s="229"/>
      <c r="D38" s="230"/>
      <c r="E38" s="231"/>
      <c r="F38" s="232"/>
      <c r="G38" s="232"/>
    </row>
    <row r="39" spans="1:7" x14ac:dyDescent="0.25">
      <c r="A39" s="228"/>
      <c r="B39" s="232"/>
      <c r="C39" s="232"/>
      <c r="D39" s="230"/>
      <c r="E39" s="231"/>
      <c r="F39" s="232"/>
      <c r="G39" s="232"/>
    </row>
    <row r="40" spans="1:7" x14ac:dyDescent="0.25">
      <c r="A40" s="228"/>
      <c r="B40" s="232"/>
      <c r="C40" s="232"/>
      <c r="D40" s="230"/>
      <c r="E40" s="231"/>
      <c r="F40" s="232"/>
      <c r="G40" s="232"/>
    </row>
    <row r="41" spans="1:7" x14ac:dyDescent="0.25">
      <c r="A41" s="228"/>
      <c r="B41" s="232"/>
      <c r="C41" s="232"/>
      <c r="D41" s="230"/>
      <c r="E41" s="231"/>
      <c r="F41" s="232"/>
      <c r="G41" s="232"/>
    </row>
    <row r="42" spans="1:7" x14ac:dyDescent="0.25">
      <c r="A42" s="228"/>
      <c r="B42" s="229"/>
      <c r="C42" s="232"/>
      <c r="D42" s="230"/>
      <c r="E42" s="231"/>
      <c r="F42" s="232"/>
      <c r="G42" s="232"/>
    </row>
    <row r="43" spans="1:7" x14ac:dyDescent="0.25">
      <c r="A43" s="233"/>
      <c r="B43" s="241"/>
      <c r="C43" s="229"/>
      <c r="D43" s="245"/>
      <c r="E43" s="231"/>
      <c r="F43" s="232"/>
      <c r="G43" s="232"/>
    </row>
    <row r="44" spans="1:7" x14ac:dyDescent="0.25">
      <c r="A44" s="228"/>
      <c r="B44" s="232"/>
      <c r="C44" s="241"/>
      <c r="D44" s="243"/>
      <c r="E44" s="231"/>
      <c r="F44" s="232"/>
      <c r="G44" s="232"/>
    </row>
    <row r="45" spans="1:7" x14ac:dyDescent="0.25">
      <c r="A45" s="228"/>
      <c r="B45" s="232"/>
      <c r="C45" s="232"/>
      <c r="D45" s="230"/>
      <c r="E45" s="231"/>
      <c r="F45" s="232"/>
      <c r="G45" s="232"/>
    </row>
    <row r="46" spans="1:7" x14ac:dyDescent="0.25">
      <c r="A46" s="228"/>
      <c r="B46" s="232"/>
      <c r="C46" s="232"/>
      <c r="D46" s="230"/>
      <c r="E46" s="231"/>
      <c r="F46" s="232"/>
      <c r="G46" s="232"/>
    </row>
    <row r="47" spans="1:7" x14ac:dyDescent="0.25">
      <c r="A47" s="228"/>
      <c r="B47" s="229"/>
      <c r="C47" s="232"/>
      <c r="D47" s="230"/>
      <c r="E47" s="231"/>
      <c r="F47" s="232"/>
      <c r="G47" s="232"/>
    </row>
    <row r="48" spans="1:7" x14ac:dyDescent="0.25">
      <c r="A48" s="228"/>
      <c r="B48" s="229"/>
      <c r="C48" s="229"/>
      <c r="D48" s="230"/>
      <c r="E48" s="231"/>
      <c r="F48" s="232"/>
      <c r="G48" s="232"/>
    </row>
    <row r="49" spans="1:7" x14ac:dyDescent="0.25">
      <c r="A49" s="228"/>
      <c r="B49" s="229"/>
      <c r="C49" s="229"/>
      <c r="D49" s="230"/>
      <c r="E49" s="231"/>
      <c r="F49" s="232"/>
      <c r="G49" s="232"/>
    </row>
    <row r="50" spans="1:7" x14ac:dyDescent="0.25">
      <c r="A50" s="233"/>
      <c r="B50" s="241"/>
      <c r="C50" s="229"/>
      <c r="D50" s="230"/>
      <c r="E50" s="231"/>
      <c r="F50" s="232"/>
      <c r="G50" s="232"/>
    </row>
    <row r="51" spans="1:7" x14ac:dyDescent="0.25">
      <c r="A51" s="247"/>
      <c r="B51" s="232"/>
      <c r="C51" s="241"/>
      <c r="D51" s="243"/>
      <c r="E51" s="248"/>
      <c r="F51" s="232"/>
      <c r="G51" s="232"/>
    </row>
    <row r="52" spans="1:7" x14ac:dyDescent="0.25">
      <c r="A52" s="247"/>
      <c r="B52" s="232"/>
      <c r="C52" s="232"/>
      <c r="D52" s="231"/>
      <c r="E52" s="232"/>
      <c r="F52" s="232"/>
      <c r="G52" s="232"/>
    </row>
    <row r="53" spans="1:7" x14ac:dyDescent="0.25">
      <c r="A53" s="247"/>
      <c r="B53" s="232"/>
      <c r="C53" s="232"/>
      <c r="D53" s="231"/>
      <c r="E53" s="232"/>
      <c r="F53" s="232"/>
      <c r="G53" s="232"/>
    </row>
    <row r="54" spans="1:7" x14ac:dyDescent="0.25">
      <c r="A54" s="247"/>
      <c r="B54" s="232"/>
      <c r="C54" s="232"/>
      <c r="D54" s="231"/>
      <c r="E54" s="232"/>
      <c r="F54" s="232"/>
      <c r="G54" s="232"/>
    </row>
    <row r="55" spans="1:7" x14ac:dyDescent="0.25">
      <c r="A55" s="247"/>
      <c r="B55" s="232"/>
      <c r="C55" s="232"/>
      <c r="D55" s="231"/>
      <c r="E55" s="232"/>
      <c r="F55" s="232"/>
      <c r="G55" s="232"/>
    </row>
    <row r="56" spans="1:7" x14ac:dyDescent="0.25">
      <c r="A56" s="247"/>
      <c r="B56" s="232"/>
      <c r="C56" s="232"/>
      <c r="D56" s="231"/>
      <c r="E56" s="232"/>
      <c r="F56" s="232"/>
      <c r="G56" s="232"/>
    </row>
    <row r="57" spans="1:7" x14ac:dyDescent="0.25">
      <c r="A57" s="247"/>
      <c r="B57" s="232"/>
      <c r="C57" s="232"/>
      <c r="D57" s="231"/>
      <c r="E57" s="232"/>
      <c r="F57" s="232"/>
      <c r="G57" s="232"/>
    </row>
    <row r="58" spans="1:7" x14ac:dyDescent="0.25">
      <c r="A58" s="247"/>
      <c r="B58" s="232"/>
      <c r="C58" s="232"/>
      <c r="D58" s="231"/>
      <c r="E58" s="232"/>
      <c r="F58" s="232"/>
      <c r="G58" s="232"/>
    </row>
    <row r="59" spans="1:7" x14ac:dyDescent="0.25">
      <c r="A59" s="247"/>
      <c r="B59" s="232"/>
      <c r="C59" s="232"/>
      <c r="D59" s="231"/>
      <c r="E59" s="232"/>
      <c r="F59" s="232"/>
      <c r="G59" s="232"/>
    </row>
    <row r="60" spans="1:7" x14ac:dyDescent="0.25">
      <c r="C60" s="232"/>
      <c r="D60" s="231"/>
      <c r="E60" s="232"/>
      <c r="F60" s="232"/>
    </row>
  </sheetData>
  <mergeCells count="13">
    <mergeCell ref="A5:G5"/>
    <mergeCell ref="A1:C1"/>
    <mergeCell ref="D1:G1"/>
    <mergeCell ref="A2:C2"/>
    <mergeCell ref="D2:G2"/>
    <mergeCell ref="A4:G4"/>
    <mergeCell ref="F24:G24"/>
    <mergeCell ref="A7:A8"/>
    <mergeCell ref="B7:B8"/>
    <mergeCell ref="C7:C8"/>
    <mergeCell ref="D7:D8"/>
    <mergeCell ref="E7:F7"/>
    <mergeCell ref="G7:G8"/>
  </mergeCells>
  <printOptions horizontalCentered="1"/>
  <pageMargins left="0.7" right="0.7" top="1"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21"/>
  <sheetViews>
    <sheetView showZeros="0" topLeftCell="A4" zoomScaleNormal="100" workbookViewId="0">
      <selection activeCell="E21" sqref="E21:F21"/>
    </sheetView>
  </sheetViews>
  <sheetFormatPr defaultRowHeight="15.75" x14ac:dyDescent="0.25"/>
  <cols>
    <col min="1" max="1" width="5.140625" style="26" customWidth="1"/>
    <col min="2" max="2" width="33.7109375" style="27" customWidth="1"/>
    <col min="3" max="3" width="14.28515625" style="26" customWidth="1"/>
    <col min="4" max="4" width="14.140625" style="26" customWidth="1"/>
    <col min="5" max="5" width="65.140625" style="26" customWidth="1"/>
    <col min="6" max="6" width="9" style="26" customWidth="1"/>
    <col min="7" max="256" width="9.140625" style="2"/>
    <col min="257" max="257" width="5.140625" style="2" customWidth="1"/>
    <col min="258" max="258" width="41.85546875" style="2" customWidth="1"/>
    <col min="259" max="259" width="14.28515625" style="2" customWidth="1"/>
    <col min="260" max="260" width="15.5703125" style="2" customWidth="1"/>
    <col min="261" max="261" width="60" style="2" customWidth="1"/>
    <col min="262" max="262" width="11.42578125" style="2" customWidth="1"/>
    <col min="263" max="512" width="9.140625" style="2"/>
    <col min="513" max="513" width="5.140625" style="2" customWidth="1"/>
    <col min="514" max="514" width="41.85546875" style="2" customWidth="1"/>
    <col min="515" max="515" width="14.28515625" style="2" customWidth="1"/>
    <col min="516" max="516" width="15.5703125" style="2" customWidth="1"/>
    <col min="517" max="517" width="60" style="2" customWidth="1"/>
    <col min="518" max="518" width="11.42578125" style="2" customWidth="1"/>
    <col min="519" max="768" width="9.140625" style="2"/>
    <col min="769" max="769" width="5.140625" style="2" customWidth="1"/>
    <col min="770" max="770" width="41.85546875" style="2" customWidth="1"/>
    <col min="771" max="771" width="14.28515625" style="2" customWidth="1"/>
    <col min="772" max="772" width="15.5703125" style="2" customWidth="1"/>
    <col min="773" max="773" width="60" style="2" customWidth="1"/>
    <col min="774" max="774" width="11.42578125" style="2" customWidth="1"/>
    <col min="775" max="1024" width="9.140625" style="2"/>
    <col min="1025" max="1025" width="5.140625" style="2" customWidth="1"/>
    <col min="1026" max="1026" width="41.85546875" style="2" customWidth="1"/>
    <col min="1027" max="1027" width="14.28515625" style="2" customWidth="1"/>
    <col min="1028" max="1028" width="15.5703125" style="2" customWidth="1"/>
    <col min="1029" max="1029" width="60" style="2" customWidth="1"/>
    <col min="1030" max="1030" width="11.42578125" style="2" customWidth="1"/>
    <col min="1031" max="1280" width="9.140625" style="2"/>
    <col min="1281" max="1281" width="5.140625" style="2" customWidth="1"/>
    <col min="1282" max="1282" width="41.85546875" style="2" customWidth="1"/>
    <col min="1283" max="1283" width="14.28515625" style="2" customWidth="1"/>
    <col min="1284" max="1284" width="15.5703125" style="2" customWidth="1"/>
    <col min="1285" max="1285" width="60" style="2" customWidth="1"/>
    <col min="1286" max="1286" width="11.42578125" style="2" customWidth="1"/>
    <col min="1287" max="1536" width="9.140625" style="2"/>
    <col min="1537" max="1537" width="5.140625" style="2" customWidth="1"/>
    <col min="1538" max="1538" width="41.85546875" style="2" customWidth="1"/>
    <col min="1539" max="1539" width="14.28515625" style="2" customWidth="1"/>
    <col min="1540" max="1540" width="15.5703125" style="2" customWidth="1"/>
    <col min="1541" max="1541" width="60" style="2" customWidth="1"/>
    <col min="1542" max="1542" width="11.42578125" style="2" customWidth="1"/>
    <col min="1543" max="1792" width="9.140625" style="2"/>
    <col min="1793" max="1793" width="5.140625" style="2" customWidth="1"/>
    <col min="1794" max="1794" width="41.85546875" style="2" customWidth="1"/>
    <col min="1795" max="1795" width="14.28515625" style="2" customWidth="1"/>
    <col min="1796" max="1796" width="15.5703125" style="2" customWidth="1"/>
    <col min="1797" max="1797" width="60" style="2" customWidth="1"/>
    <col min="1798" max="1798" width="11.42578125" style="2" customWidth="1"/>
    <col min="1799" max="2048" width="9.140625" style="2"/>
    <col min="2049" max="2049" width="5.140625" style="2" customWidth="1"/>
    <col min="2050" max="2050" width="41.85546875" style="2" customWidth="1"/>
    <col min="2051" max="2051" width="14.28515625" style="2" customWidth="1"/>
    <col min="2052" max="2052" width="15.5703125" style="2" customWidth="1"/>
    <col min="2053" max="2053" width="60" style="2" customWidth="1"/>
    <col min="2054" max="2054" width="11.42578125" style="2" customWidth="1"/>
    <col min="2055" max="2304" width="9.140625" style="2"/>
    <col min="2305" max="2305" width="5.140625" style="2" customWidth="1"/>
    <col min="2306" max="2306" width="41.85546875" style="2" customWidth="1"/>
    <col min="2307" max="2307" width="14.28515625" style="2" customWidth="1"/>
    <col min="2308" max="2308" width="15.5703125" style="2" customWidth="1"/>
    <col min="2309" max="2309" width="60" style="2" customWidth="1"/>
    <col min="2310" max="2310" width="11.42578125" style="2" customWidth="1"/>
    <col min="2311" max="2560" width="9.140625" style="2"/>
    <col min="2561" max="2561" width="5.140625" style="2" customWidth="1"/>
    <col min="2562" max="2562" width="41.85546875" style="2" customWidth="1"/>
    <col min="2563" max="2563" width="14.28515625" style="2" customWidth="1"/>
    <col min="2564" max="2564" width="15.5703125" style="2" customWidth="1"/>
    <col min="2565" max="2565" width="60" style="2" customWidth="1"/>
    <col min="2566" max="2566" width="11.42578125" style="2" customWidth="1"/>
    <col min="2567" max="2816" width="9.140625" style="2"/>
    <col min="2817" max="2817" width="5.140625" style="2" customWidth="1"/>
    <col min="2818" max="2818" width="41.85546875" style="2" customWidth="1"/>
    <col min="2819" max="2819" width="14.28515625" style="2" customWidth="1"/>
    <col min="2820" max="2820" width="15.5703125" style="2" customWidth="1"/>
    <col min="2821" max="2821" width="60" style="2" customWidth="1"/>
    <col min="2822" max="2822" width="11.42578125" style="2" customWidth="1"/>
    <col min="2823" max="3072" width="9.140625" style="2"/>
    <col min="3073" max="3073" width="5.140625" style="2" customWidth="1"/>
    <col min="3074" max="3074" width="41.85546875" style="2" customWidth="1"/>
    <col min="3075" max="3075" width="14.28515625" style="2" customWidth="1"/>
    <col min="3076" max="3076" width="15.5703125" style="2" customWidth="1"/>
    <col min="3077" max="3077" width="60" style="2" customWidth="1"/>
    <col min="3078" max="3078" width="11.42578125" style="2" customWidth="1"/>
    <col min="3079" max="3328" width="9.140625" style="2"/>
    <col min="3329" max="3329" width="5.140625" style="2" customWidth="1"/>
    <col min="3330" max="3330" width="41.85546875" style="2" customWidth="1"/>
    <col min="3331" max="3331" width="14.28515625" style="2" customWidth="1"/>
    <col min="3332" max="3332" width="15.5703125" style="2" customWidth="1"/>
    <col min="3333" max="3333" width="60" style="2" customWidth="1"/>
    <col min="3334" max="3334" width="11.42578125" style="2" customWidth="1"/>
    <col min="3335" max="3584" width="9.140625" style="2"/>
    <col min="3585" max="3585" width="5.140625" style="2" customWidth="1"/>
    <col min="3586" max="3586" width="41.85546875" style="2" customWidth="1"/>
    <col min="3587" max="3587" width="14.28515625" style="2" customWidth="1"/>
    <col min="3588" max="3588" width="15.5703125" style="2" customWidth="1"/>
    <col min="3589" max="3589" width="60" style="2" customWidth="1"/>
    <col min="3590" max="3590" width="11.42578125" style="2" customWidth="1"/>
    <col min="3591" max="3840" width="9.140625" style="2"/>
    <col min="3841" max="3841" width="5.140625" style="2" customWidth="1"/>
    <col min="3842" max="3842" width="41.85546875" style="2" customWidth="1"/>
    <col min="3843" max="3843" width="14.28515625" style="2" customWidth="1"/>
    <col min="3844" max="3844" width="15.5703125" style="2" customWidth="1"/>
    <col min="3845" max="3845" width="60" style="2" customWidth="1"/>
    <col min="3846" max="3846" width="11.42578125" style="2" customWidth="1"/>
    <col min="3847" max="4096" width="9.140625" style="2"/>
    <col min="4097" max="4097" width="5.140625" style="2" customWidth="1"/>
    <col min="4098" max="4098" width="41.85546875" style="2" customWidth="1"/>
    <col min="4099" max="4099" width="14.28515625" style="2" customWidth="1"/>
    <col min="4100" max="4100" width="15.5703125" style="2" customWidth="1"/>
    <col min="4101" max="4101" width="60" style="2" customWidth="1"/>
    <col min="4102" max="4102" width="11.42578125" style="2" customWidth="1"/>
    <col min="4103" max="4352" width="9.140625" style="2"/>
    <col min="4353" max="4353" width="5.140625" style="2" customWidth="1"/>
    <col min="4354" max="4354" width="41.85546875" style="2" customWidth="1"/>
    <col min="4355" max="4355" width="14.28515625" style="2" customWidth="1"/>
    <col min="4356" max="4356" width="15.5703125" style="2" customWidth="1"/>
    <col min="4357" max="4357" width="60" style="2" customWidth="1"/>
    <col min="4358" max="4358" width="11.42578125" style="2" customWidth="1"/>
    <col min="4359" max="4608" width="9.140625" style="2"/>
    <col min="4609" max="4609" width="5.140625" style="2" customWidth="1"/>
    <col min="4610" max="4610" width="41.85546875" style="2" customWidth="1"/>
    <col min="4611" max="4611" width="14.28515625" style="2" customWidth="1"/>
    <col min="4612" max="4612" width="15.5703125" style="2" customWidth="1"/>
    <col min="4613" max="4613" width="60" style="2" customWidth="1"/>
    <col min="4614" max="4614" width="11.42578125" style="2" customWidth="1"/>
    <col min="4615" max="4864" width="9.140625" style="2"/>
    <col min="4865" max="4865" width="5.140625" style="2" customWidth="1"/>
    <col min="4866" max="4866" width="41.85546875" style="2" customWidth="1"/>
    <col min="4867" max="4867" width="14.28515625" style="2" customWidth="1"/>
    <col min="4868" max="4868" width="15.5703125" style="2" customWidth="1"/>
    <col min="4869" max="4869" width="60" style="2" customWidth="1"/>
    <col min="4870" max="4870" width="11.42578125" style="2" customWidth="1"/>
    <col min="4871" max="5120" width="9.140625" style="2"/>
    <col min="5121" max="5121" width="5.140625" style="2" customWidth="1"/>
    <col min="5122" max="5122" width="41.85546875" style="2" customWidth="1"/>
    <col min="5123" max="5123" width="14.28515625" style="2" customWidth="1"/>
    <col min="5124" max="5124" width="15.5703125" style="2" customWidth="1"/>
    <col min="5125" max="5125" width="60" style="2" customWidth="1"/>
    <col min="5126" max="5126" width="11.42578125" style="2" customWidth="1"/>
    <col min="5127" max="5376" width="9.140625" style="2"/>
    <col min="5377" max="5377" width="5.140625" style="2" customWidth="1"/>
    <col min="5378" max="5378" width="41.85546875" style="2" customWidth="1"/>
    <col min="5379" max="5379" width="14.28515625" style="2" customWidth="1"/>
    <col min="5380" max="5380" width="15.5703125" style="2" customWidth="1"/>
    <col min="5381" max="5381" width="60" style="2" customWidth="1"/>
    <col min="5382" max="5382" width="11.42578125" style="2" customWidth="1"/>
    <col min="5383" max="5632" width="9.140625" style="2"/>
    <col min="5633" max="5633" width="5.140625" style="2" customWidth="1"/>
    <col min="5634" max="5634" width="41.85546875" style="2" customWidth="1"/>
    <col min="5635" max="5635" width="14.28515625" style="2" customWidth="1"/>
    <col min="5636" max="5636" width="15.5703125" style="2" customWidth="1"/>
    <col min="5637" max="5637" width="60" style="2" customWidth="1"/>
    <col min="5638" max="5638" width="11.42578125" style="2" customWidth="1"/>
    <col min="5639" max="5888" width="9.140625" style="2"/>
    <col min="5889" max="5889" width="5.140625" style="2" customWidth="1"/>
    <col min="5890" max="5890" width="41.85546875" style="2" customWidth="1"/>
    <col min="5891" max="5891" width="14.28515625" style="2" customWidth="1"/>
    <col min="5892" max="5892" width="15.5703125" style="2" customWidth="1"/>
    <col min="5893" max="5893" width="60" style="2" customWidth="1"/>
    <col min="5894" max="5894" width="11.42578125" style="2" customWidth="1"/>
    <col min="5895" max="6144" width="9.140625" style="2"/>
    <col min="6145" max="6145" width="5.140625" style="2" customWidth="1"/>
    <col min="6146" max="6146" width="41.85546875" style="2" customWidth="1"/>
    <col min="6147" max="6147" width="14.28515625" style="2" customWidth="1"/>
    <col min="6148" max="6148" width="15.5703125" style="2" customWidth="1"/>
    <col min="6149" max="6149" width="60" style="2" customWidth="1"/>
    <col min="6150" max="6150" width="11.42578125" style="2" customWidth="1"/>
    <col min="6151" max="6400" width="9.140625" style="2"/>
    <col min="6401" max="6401" width="5.140625" style="2" customWidth="1"/>
    <col min="6402" max="6402" width="41.85546875" style="2" customWidth="1"/>
    <col min="6403" max="6403" width="14.28515625" style="2" customWidth="1"/>
    <col min="6404" max="6404" width="15.5703125" style="2" customWidth="1"/>
    <col min="6405" max="6405" width="60" style="2" customWidth="1"/>
    <col min="6406" max="6406" width="11.42578125" style="2" customWidth="1"/>
    <col min="6407" max="6656" width="9.140625" style="2"/>
    <col min="6657" max="6657" width="5.140625" style="2" customWidth="1"/>
    <col min="6658" max="6658" width="41.85546875" style="2" customWidth="1"/>
    <col min="6659" max="6659" width="14.28515625" style="2" customWidth="1"/>
    <col min="6660" max="6660" width="15.5703125" style="2" customWidth="1"/>
    <col min="6661" max="6661" width="60" style="2" customWidth="1"/>
    <col min="6662" max="6662" width="11.42578125" style="2" customWidth="1"/>
    <col min="6663" max="6912" width="9.140625" style="2"/>
    <col min="6913" max="6913" width="5.140625" style="2" customWidth="1"/>
    <col min="6914" max="6914" width="41.85546875" style="2" customWidth="1"/>
    <col min="6915" max="6915" width="14.28515625" style="2" customWidth="1"/>
    <col min="6916" max="6916" width="15.5703125" style="2" customWidth="1"/>
    <col min="6917" max="6917" width="60" style="2" customWidth="1"/>
    <col min="6918" max="6918" width="11.42578125" style="2" customWidth="1"/>
    <col min="6919" max="7168" width="9.140625" style="2"/>
    <col min="7169" max="7169" width="5.140625" style="2" customWidth="1"/>
    <col min="7170" max="7170" width="41.85546875" style="2" customWidth="1"/>
    <col min="7171" max="7171" width="14.28515625" style="2" customWidth="1"/>
    <col min="7172" max="7172" width="15.5703125" style="2" customWidth="1"/>
    <col min="7173" max="7173" width="60" style="2" customWidth="1"/>
    <col min="7174" max="7174" width="11.42578125" style="2" customWidth="1"/>
    <col min="7175" max="7424" width="9.140625" style="2"/>
    <col min="7425" max="7425" width="5.140625" style="2" customWidth="1"/>
    <col min="7426" max="7426" width="41.85546875" style="2" customWidth="1"/>
    <col min="7427" max="7427" width="14.28515625" style="2" customWidth="1"/>
    <col min="7428" max="7428" width="15.5703125" style="2" customWidth="1"/>
    <col min="7429" max="7429" width="60" style="2" customWidth="1"/>
    <col min="7430" max="7430" width="11.42578125" style="2" customWidth="1"/>
    <col min="7431" max="7680" width="9.140625" style="2"/>
    <col min="7681" max="7681" width="5.140625" style="2" customWidth="1"/>
    <col min="7682" max="7682" width="41.85546875" style="2" customWidth="1"/>
    <col min="7683" max="7683" width="14.28515625" style="2" customWidth="1"/>
    <col min="7684" max="7684" width="15.5703125" style="2" customWidth="1"/>
    <col min="7685" max="7685" width="60" style="2" customWidth="1"/>
    <col min="7686" max="7686" width="11.42578125" style="2" customWidth="1"/>
    <col min="7687" max="7936" width="9.140625" style="2"/>
    <col min="7937" max="7937" width="5.140625" style="2" customWidth="1"/>
    <col min="7938" max="7938" width="41.85546875" style="2" customWidth="1"/>
    <col min="7939" max="7939" width="14.28515625" style="2" customWidth="1"/>
    <col min="7940" max="7940" width="15.5703125" style="2" customWidth="1"/>
    <col min="7941" max="7941" width="60" style="2" customWidth="1"/>
    <col min="7942" max="7942" width="11.42578125" style="2" customWidth="1"/>
    <col min="7943" max="8192" width="9.140625" style="2"/>
    <col min="8193" max="8193" width="5.140625" style="2" customWidth="1"/>
    <col min="8194" max="8194" width="41.85546875" style="2" customWidth="1"/>
    <col min="8195" max="8195" width="14.28515625" style="2" customWidth="1"/>
    <col min="8196" max="8196" width="15.5703125" style="2" customWidth="1"/>
    <col min="8197" max="8197" width="60" style="2" customWidth="1"/>
    <col min="8198" max="8198" width="11.42578125" style="2" customWidth="1"/>
    <col min="8199" max="8448" width="9.140625" style="2"/>
    <col min="8449" max="8449" width="5.140625" style="2" customWidth="1"/>
    <col min="8450" max="8450" width="41.85546875" style="2" customWidth="1"/>
    <col min="8451" max="8451" width="14.28515625" style="2" customWidth="1"/>
    <col min="8452" max="8452" width="15.5703125" style="2" customWidth="1"/>
    <col min="8453" max="8453" width="60" style="2" customWidth="1"/>
    <col min="8454" max="8454" width="11.42578125" style="2" customWidth="1"/>
    <col min="8455" max="8704" width="9.140625" style="2"/>
    <col min="8705" max="8705" width="5.140625" style="2" customWidth="1"/>
    <col min="8706" max="8706" width="41.85546875" style="2" customWidth="1"/>
    <col min="8707" max="8707" width="14.28515625" style="2" customWidth="1"/>
    <col min="8708" max="8708" width="15.5703125" style="2" customWidth="1"/>
    <col min="8709" max="8709" width="60" style="2" customWidth="1"/>
    <col min="8710" max="8710" width="11.42578125" style="2" customWidth="1"/>
    <col min="8711" max="8960" width="9.140625" style="2"/>
    <col min="8961" max="8961" width="5.140625" style="2" customWidth="1"/>
    <col min="8962" max="8962" width="41.85546875" style="2" customWidth="1"/>
    <col min="8963" max="8963" width="14.28515625" style="2" customWidth="1"/>
    <col min="8964" max="8964" width="15.5703125" style="2" customWidth="1"/>
    <col min="8965" max="8965" width="60" style="2" customWidth="1"/>
    <col min="8966" max="8966" width="11.42578125" style="2" customWidth="1"/>
    <col min="8967" max="9216" width="9.140625" style="2"/>
    <col min="9217" max="9217" width="5.140625" style="2" customWidth="1"/>
    <col min="9218" max="9218" width="41.85546875" style="2" customWidth="1"/>
    <col min="9219" max="9219" width="14.28515625" style="2" customWidth="1"/>
    <col min="9220" max="9220" width="15.5703125" style="2" customWidth="1"/>
    <col min="9221" max="9221" width="60" style="2" customWidth="1"/>
    <col min="9222" max="9222" width="11.42578125" style="2" customWidth="1"/>
    <col min="9223" max="9472" width="9.140625" style="2"/>
    <col min="9473" max="9473" width="5.140625" style="2" customWidth="1"/>
    <col min="9474" max="9474" width="41.85546875" style="2" customWidth="1"/>
    <col min="9475" max="9475" width="14.28515625" style="2" customWidth="1"/>
    <col min="9476" max="9476" width="15.5703125" style="2" customWidth="1"/>
    <col min="9477" max="9477" width="60" style="2" customWidth="1"/>
    <col min="9478" max="9478" width="11.42578125" style="2" customWidth="1"/>
    <col min="9479" max="9728" width="9.140625" style="2"/>
    <col min="9729" max="9729" width="5.140625" style="2" customWidth="1"/>
    <col min="9730" max="9730" width="41.85546875" style="2" customWidth="1"/>
    <col min="9731" max="9731" width="14.28515625" style="2" customWidth="1"/>
    <col min="9732" max="9732" width="15.5703125" style="2" customWidth="1"/>
    <col min="9733" max="9733" width="60" style="2" customWidth="1"/>
    <col min="9734" max="9734" width="11.42578125" style="2" customWidth="1"/>
    <col min="9735" max="9984" width="9.140625" style="2"/>
    <col min="9985" max="9985" width="5.140625" style="2" customWidth="1"/>
    <col min="9986" max="9986" width="41.85546875" style="2" customWidth="1"/>
    <col min="9987" max="9987" width="14.28515625" style="2" customWidth="1"/>
    <col min="9988" max="9988" width="15.5703125" style="2" customWidth="1"/>
    <col min="9989" max="9989" width="60" style="2" customWidth="1"/>
    <col min="9990" max="9990" width="11.42578125" style="2" customWidth="1"/>
    <col min="9991" max="10240" width="9.140625" style="2"/>
    <col min="10241" max="10241" width="5.140625" style="2" customWidth="1"/>
    <col min="10242" max="10242" width="41.85546875" style="2" customWidth="1"/>
    <col min="10243" max="10243" width="14.28515625" style="2" customWidth="1"/>
    <col min="10244" max="10244" width="15.5703125" style="2" customWidth="1"/>
    <col min="10245" max="10245" width="60" style="2" customWidth="1"/>
    <col min="10246" max="10246" width="11.42578125" style="2" customWidth="1"/>
    <col min="10247" max="10496" width="9.140625" style="2"/>
    <col min="10497" max="10497" width="5.140625" style="2" customWidth="1"/>
    <col min="10498" max="10498" width="41.85546875" style="2" customWidth="1"/>
    <col min="10499" max="10499" width="14.28515625" style="2" customWidth="1"/>
    <col min="10500" max="10500" width="15.5703125" style="2" customWidth="1"/>
    <col min="10501" max="10501" width="60" style="2" customWidth="1"/>
    <col min="10502" max="10502" width="11.42578125" style="2" customWidth="1"/>
    <col min="10503" max="10752" width="9.140625" style="2"/>
    <col min="10753" max="10753" width="5.140625" style="2" customWidth="1"/>
    <col min="10754" max="10754" width="41.85546875" style="2" customWidth="1"/>
    <col min="10755" max="10755" width="14.28515625" style="2" customWidth="1"/>
    <col min="10756" max="10756" width="15.5703125" style="2" customWidth="1"/>
    <col min="10757" max="10757" width="60" style="2" customWidth="1"/>
    <col min="10758" max="10758" width="11.42578125" style="2" customWidth="1"/>
    <col min="10759" max="11008" width="9.140625" style="2"/>
    <col min="11009" max="11009" width="5.140625" style="2" customWidth="1"/>
    <col min="11010" max="11010" width="41.85546875" style="2" customWidth="1"/>
    <col min="11011" max="11011" width="14.28515625" style="2" customWidth="1"/>
    <col min="11012" max="11012" width="15.5703125" style="2" customWidth="1"/>
    <col min="11013" max="11013" width="60" style="2" customWidth="1"/>
    <col min="11014" max="11014" width="11.42578125" style="2" customWidth="1"/>
    <col min="11015" max="11264" width="9.140625" style="2"/>
    <col min="11265" max="11265" width="5.140625" style="2" customWidth="1"/>
    <col min="11266" max="11266" width="41.85546875" style="2" customWidth="1"/>
    <col min="11267" max="11267" width="14.28515625" style="2" customWidth="1"/>
    <col min="11268" max="11268" width="15.5703125" style="2" customWidth="1"/>
    <col min="11269" max="11269" width="60" style="2" customWidth="1"/>
    <col min="11270" max="11270" width="11.42578125" style="2" customWidth="1"/>
    <col min="11271" max="11520" width="9.140625" style="2"/>
    <col min="11521" max="11521" width="5.140625" style="2" customWidth="1"/>
    <col min="11522" max="11522" width="41.85546875" style="2" customWidth="1"/>
    <col min="11523" max="11523" width="14.28515625" style="2" customWidth="1"/>
    <col min="11524" max="11524" width="15.5703125" style="2" customWidth="1"/>
    <col min="11525" max="11525" width="60" style="2" customWidth="1"/>
    <col min="11526" max="11526" width="11.42578125" style="2" customWidth="1"/>
    <col min="11527" max="11776" width="9.140625" style="2"/>
    <col min="11777" max="11777" width="5.140625" style="2" customWidth="1"/>
    <col min="11778" max="11778" width="41.85546875" style="2" customWidth="1"/>
    <col min="11779" max="11779" width="14.28515625" style="2" customWidth="1"/>
    <col min="11780" max="11780" width="15.5703125" style="2" customWidth="1"/>
    <col min="11781" max="11781" width="60" style="2" customWidth="1"/>
    <col min="11782" max="11782" width="11.42578125" style="2" customWidth="1"/>
    <col min="11783" max="12032" width="9.140625" style="2"/>
    <col min="12033" max="12033" width="5.140625" style="2" customWidth="1"/>
    <col min="12034" max="12034" width="41.85546875" style="2" customWidth="1"/>
    <col min="12035" max="12035" width="14.28515625" style="2" customWidth="1"/>
    <col min="12036" max="12036" width="15.5703125" style="2" customWidth="1"/>
    <col min="12037" max="12037" width="60" style="2" customWidth="1"/>
    <col min="12038" max="12038" width="11.42578125" style="2" customWidth="1"/>
    <col min="12039" max="12288" width="9.140625" style="2"/>
    <col min="12289" max="12289" width="5.140625" style="2" customWidth="1"/>
    <col min="12290" max="12290" width="41.85546875" style="2" customWidth="1"/>
    <col min="12291" max="12291" width="14.28515625" style="2" customWidth="1"/>
    <col min="12292" max="12292" width="15.5703125" style="2" customWidth="1"/>
    <col min="12293" max="12293" width="60" style="2" customWidth="1"/>
    <col min="12294" max="12294" width="11.42578125" style="2" customWidth="1"/>
    <col min="12295" max="12544" width="9.140625" style="2"/>
    <col min="12545" max="12545" width="5.140625" style="2" customWidth="1"/>
    <col min="12546" max="12546" width="41.85546875" style="2" customWidth="1"/>
    <col min="12547" max="12547" width="14.28515625" style="2" customWidth="1"/>
    <col min="12548" max="12548" width="15.5703125" style="2" customWidth="1"/>
    <col min="12549" max="12549" width="60" style="2" customWidth="1"/>
    <col min="12550" max="12550" width="11.42578125" style="2" customWidth="1"/>
    <col min="12551" max="12800" width="9.140625" style="2"/>
    <col min="12801" max="12801" width="5.140625" style="2" customWidth="1"/>
    <col min="12802" max="12802" width="41.85546875" style="2" customWidth="1"/>
    <col min="12803" max="12803" width="14.28515625" style="2" customWidth="1"/>
    <col min="12804" max="12804" width="15.5703125" style="2" customWidth="1"/>
    <col min="12805" max="12805" width="60" style="2" customWidth="1"/>
    <col min="12806" max="12806" width="11.42578125" style="2" customWidth="1"/>
    <col min="12807" max="13056" width="9.140625" style="2"/>
    <col min="13057" max="13057" width="5.140625" style="2" customWidth="1"/>
    <col min="13058" max="13058" width="41.85546875" style="2" customWidth="1"/>
    <col min="13059" max="13059" width="14.28515625" style="2" customWidth="1"/>
    <col min="13060" max="13060" width="15.5703125" style="2" customWidth="1"/>
    <col min="13061" max="13061" width="60" style="2" customWidth="1"/>
    <col min="13062" max="13062" width="11.42578125" style="2" customWidth="1"/>
    <col min="13063" max="13312" width="9.140625" style="2"/>
    <col min="13313" max="13313" width="5.140625" style="2" customWidth="1"/>
    <col min="13314" max="13314" width="41.85546875" style="2" customWidth="1"/>
    <col min="13315" max="13315" width="14.28515625" style="2" customWidth="1"/>
    <col min="13316" max="13316" width="15.5703125" style="2" customWidth="1"/>
    <col min="13317" max="13317" width="60" style="2" customWidth="1"/>
    <col min="13318" max="13318" width="11.42578125" style="2" customWidth="1"/>
    <col min="13319" max="13568" width="9.140625" style="2"/>
    <col min="13569" max="13569" width="5.140625" style="2" customWidth="1"/>
    <col min="13570" max="13570" width="41.85546875" style="2" customWidth="1"/>
    <col min="13571" max="13571" width="14.28515625" style="2" customWidth="1"/>
    <col min="13572" max="13572" width="15.5703125" style="2" customWidth="1"/>
    <col min="13573" max="13573" width="60" style="2" customWidth="1"/>
    <col min="13574" max="13574" width="11.42578125" style="2" customWidth="1"/>
    <col min="13575" max="13824" width="9.140625" style="2"/>
    <col min="13825" max="13825" width="5.140625" style="2" customWidth="1"/>
    <col min="13826" max="13826" width="41.85546875" style="2" customWidth="1"/>
    <col min="13827" max="13827" width="14.28515625" style="2" customWidth="1"/>
    <col min="13828" max="13828" width="15.5703125" style="2" customWidth="1"/>
    <col min="13829" max="13829" width="60" style="2" customWidth="1"/>
    <col min="13830" max="13830" width="11.42578125" style="2" customWidth="1"/>
    <col min="13831" max="14080" width="9.140625" style="2"/>
    <col min="14081" max="14081" width="5.140625" style="2" customWidth="1"/>
    <col min="14082" max="14082" width="41.85546875" style="2" customWidth="1"/>
    <col min="14083" max="14083" width="14.28515625" style="2" customWidth="1"/>
    <col min="14084" max="14084" width="15.5703125" style="2" customWidth="1"/>
    <col min="14085" max="14085" width="60" style="2" customWidth="1"/>
    <col min="14086" max="14086" width="11.42578125" style="2" customWidth="1"/>
    <col min="14087" max="14336" width="9.140625" style="2"/>
    <col min="14337" max="14337" width="5.140625" style="2" customWidth="1"/>
    <col min="14338" max="14338" width="41.85546875" style="2" customWidth="1"/>
    <col min="14339" max="14339" width="14.28515625" style="2" customWidth="1"/>
    <col min="14340" max="14340" width="15.5703125" style="2" customWidth="1"/>
    <col min="14341" max="14341" width="60" style="2" customWidth="1"/>
    <col min="14342" max="14342" width="11.42578125" style="2" customWidth="1"/>
    <col min="14343" max="14592" width="9.140625" style="2"/>
    <col min="14593" max="14593" width="5.140625" style="2" customWidth="1"/>
    <col min="14594" max="14594" width="41.85546875" style="2" customWidth="1"/>
    <col min="14595" max="14595" width="14.28515625" style="2" customWidth="1"/>
    <col min="14596" max="14596" width="15.5703125" style="2" customWidth="1"/>
    <col min="14597" max="14597" width="60" style="2" customWidth="1"/>
    <col min="14598" max="14598" width="11.42578125" style="2" customWidth="1"/>
    <col min="14599" max="14848" width="9.140625" style="2"/>
    <col min="14849" max="14849" width="5.140625" style="2" customWidth="1"/>
    <col min="14850" max="14850" width="41.85546875" style="2" customWidth="1"/>
    <col min="14851" max="14851" width="14.28515625" style="2" customWidth="1"/>
    <col min="14852" max="14852" width="15.5703125" style="2" customWidth="1"/>
    <col min="14853" max="14853" width="60" style="2" customWidth="1"/>
    <col min="14854" max="14854" width="11.42578125" style="2" customWidth="1"/>
    <col min="14855" max="15104" width="9.140625" style="2"/>
    <col min="15105" max="15105" width="5.140625" style="2" customWidth="1"/>
    <col min="15106" max="15106" width="41.85546875" style="2" customWidth="1"/>
    <col min="15107" max="15107" width="14.28515625" style="2" customWidth="1"/>
    <col min="15108" max="15108" width="15.5703125" style="2" customWidth="1"/>
    <col min="15109" max="15109" width="60" style="2" customWidth="1"/>
    <col min="15110" max="15110" width="11.42578125" style="2" customWidth="1"/>
    <col min="15111" max="15360" width="9.140625" style="2"/>
    <col min="15361" max="15361" width="5.140625" style="2" customWidth="1"/>
    <col min="15362" max="15362" width="41.85546875" style="2" customWidth="1"/>
    <col min="15363" max="15363" width="14.28515625" style="2" customWidth="1"/>
    <col min="15364" max="15364" width="15.5703125" style="2" customWidth="1"/>
    <col min="15365" max="15365" width="60" style="2" customWidth="1"/>
    <col min="15366" max="15366" width="11.42578125" style="2" customWidth="1"/>
    <col min="15367" max="15616" width="9.140625" style="2"/>
    <col min="15617" max="15617" width="5.140625" style="2" customWidth="1"/>
    <col min="15618" max="15618" width="41.85546875" style="2" customWidth="1"/>
    <col min="15619" max="15619" width="14.28515625" style="2" customWidth="1"/>
    <col min="15620" max="15620" width="15.5703125" style="2" customWidth="1"/>
    <col min="15621" max="15621" width="60" style="2" customWidth="1"/>
    <col min="15622" max="15622" width="11.42578125" style="2" customWidth="1"/>
    <col min="15623" max="15872" width="9.140625" style="2"/>
    <col min="15873" max="15873" width="5.140625" style="2" customWidth="1"/>
    <col min="15874" max="15874" width="41.85546875" style="2" customWidth="1"/>
    <col min="15875" max="15875" width="14.28515625" style="2" customWidth="1"/>
    <col min="15876" max="15876" width="15.5703125" style="2" customWidth="1"/>
    <col min="15877" max="15877" width="60" style="2" customWidth="1"/>
    <col min="15878" max="15878" width="11.42578125" style="2" customWidth="1"/>
    <col min="15879" max="16128" width="9.140625" style="2"/>
    <col min="16129" max="16129" width="5.140625" style="2" customWidth="1"/>
    <col min="16130" max="16130" width="41.85546875" style="2" customWidth="1"/>
    <col min="16131" max="16131" width="14.28515625" style="2" customWidth="1"/>
    <col min="16132" max="16132" width="15.5703125" style="2" customWidth="1"/>
    <col min="16133" max="16133" width="60" style="2" customWidth="1"/>
    <col min="16134" max="16134" width="11.42578125" style="2" customWidth="1"/>
    <col min="16135" max="16384" width="9.140625" style="2"/>
  </cols>
  <sheetData>
    <row r="1" spans="1:6" s="1" customFormat="1" x14ac:dyDescent="0.25">
      <c r="A1" s="360" t="str">
        <f>+'2.CMD.T'!A1:C1</f>
        <v>HỘI ĐỒNG NHÂN DÂN</v>
      </c>
      <c r="B1" s="360"/>
      <c r="C1" s="360"/>
      <c r="D1" s="361" t="s">
        <v>0</v>
      </c>
      <c r="E1" s="361"/>
      <c r="F1" s="361"/>
    </row>
    <row r="2" spans="1:6" s="1" customFormat="1" ht="15.75" customHeight="1" x14ac:dyDescent="0.25">
      <c r="A2" s="361" t="str">
        <f>+'2.CMD.T'!A2:C2</f>
        <v>TỈNH HÀ TĨNH</v>
      </c>
      <c r="B2" s="361"/>
      <c r="C2" s="361"/>
      <c r="D2" s="361" t="s">
        <v>1</v>
      </c>
      <c r="E2" s="361"/>
      <c r="F2" s="361"/>
    </row>
    <row r="3" spans="1:6" s="1" customFormat="1" x14ac:dyDescent="0.25">
      <c r="A3" s="364"/>
      <c r="B3" s="364"/>
      <c r="C3" s="364"/>
      <c r="D3" s="364"/>
      <c r="E3" s="364"/>
      <c r="F3" s="364"/>
    </row>
    <row r="4" spans="1:6" s="1" customFormat="1" x14ac:dyDescent="0.25">
      <c r="A4" s="362" t="s">
        <v>2</v>
      </c>
      <c r="B4" s="362"/>
      <c r="C4" s="362"/>
      <c r="D4" s="362"/>
      <c r="E4" s="362"/>
      <c r="F4" s="362"/>
    </row>
    <row r="5" spans="1:6" s="1" customFormat="1" x14ac:dyDescent="0.25">
      <c r="A5" s="362" t="s">
        <v>57</v>
      </c>
      <c r="B5" s="362"/>
      <c r="C5" s="362"/>
      <c r="D5" s="362"/>
      <c r="E5" s="362"/>
      <c r="F5" s="362"/>
    </row>
    <row r="6" spans="1:6" s="1" customFormat="1" x14ac:dyDescent="0.25">
      <c r="A6" s="365" t="str">
        <f>+'[1]2.CMD.T'!A5:H5</f>
        <v>(Kèm theo Nghị quyết số    .../NQ-HĐND ngày      tháng    năm 2024 của Hội đồng nhân dân tỉnh)</v>
      </c>
      <c r="B6" s="365"/>
      <c r="C6" s="365"/>
      <c r="D6" s="365"/>
      <c r="E6" s="365"/>
      <c r="F6" s="365"/>
    </row>
    <row r="7" spans="1:6" ht="12.75" customHeight="1" x14ac:dyDescent="0.25">
      <c r="A7" s="366"/>
      <c r="B7" s="366"/>
      <c r="C7" s="366"/>
      <c r="D7" s="366"/>
      <c r="E7" s="366"/>
      <c r="F7" s="366"/>
    </row>
    <row r="8" spans="1:6" s="7" customFormat="1" ht="44.25" customHeight="1" x14ac:dyDescent="0.25">
      <c r="A8" s="367" t="s">
        <v>4</v>
      </c>
      <c r="B8" s="368" t="s">
        <v>5</v>
      </c>
      <c r="C8" s="369" t="s">
        <v>56</v>
      </c>
      <c r="D8" s="368" t="s">
        <v>7</v>
      </c>
      <c r="E8" s="370" t="s">
        <v>8</v>
      </c>
      <c r="F8" s="368" t="s">
        <v>9</v>
      </c>
    </row>
    <row r="9" spans="1:6" s="7" customFormat="1" ht="15" customHeight="1" x14ac:dyDescent="0.25">
      <c r="A9" s="367"/>
      <c r="B9" s="368"/>
      <c r="C9" s="369"/>
      <c r="D9" s="368"/>
      <c r="E9" s="370"/>
      <c r="F9" s="368"/>
    </row>
    <row r="10" spans="1:6" s="31" customFormat="1" ht="14.25" x14ac:dyDescent="0.25">
      <c r="A10" s="8" t="s">
        <v>10</v>
      </c>
      <c r="B10" s="28" t="s">
        <v>38</v>
      </c>
      <c r="C10" s="97">
        <f>C11</f>
        <v>13.73</v>
      </c>
      <c r="D10" s="29"/>
      <c r="E10" s="30"/>
      <c r="F10" s="12"/>
    </row>
    <row r="11" spans="1:6" s="31" customFormat="1" ht="90" x14ac:dyDescent="0.25">
      <c r="A11" s="32">
        <v>1</v>
      </c>
      <c r="B11" s="33" t="s">
        <v>39</v>
      </c>
      <c r="C11" s="98">
        <v>13.73</v>
      </c>
      <c r="D11" s="32" t="s">
        <v>40</v>
      </c>
      <c r="E11" s="32" t="s">
        <v>55</v>
      </c>
      <c r="F11" s="12"/>
    </row>
    <row r="12" spans="1:6" s="31" customFormat="1" ht="28.5" x14ac:dyDescent="0.25">
      <c r="A12" s="8" t="s">
        <v>15</v>
      </c>
      <c r="B12" s="28" t="s">
        <v>41</v>
      </c>
      <c r="C12" s="97">
        <f>C13</f>
        <v>1</v>
      </c>
      <c r="D12" s="29"/>
      <c r="E12" s="34"/>
      <c r="F12" s="12"/>
    </row>
    <row r="13" spans="1:6" s="31" customFormat="1" ht="60" x14ac:dyDescent="0.25">
      <c r="A13" s="32">
        <v>1</v>
      </c>
      <c r="B13" s="33" t="s">
        <v>42</v>
      </c>
      <c r="C13" s="98">
        <v>1</v>
      </c>
      <c r="D13" s="32" t="s">
        <v>43</v>
      </c>
      <c r="E13" s="32" t="s">
        <v>54</v>
      </c>
      <c r="F13" s="12"/>
    </row>
    <row r="14" spans="1:6" s="31" customFormat="1" ht="28.5" x14ac:dyDescent="0.25">
      <c r="A14" s="35" t="s">
        <v>19</v>
      </c>
      <c r="B14" s="36" t="s">
        <v>44</v>
      </c>
      <c r="C14" s="97">
        <f>C15+C16+C17+C18</f>
        <v>36.24</v>
      </c>
      <c r="D14" s="35"/>
      <c r="E14" s="35"/>
      <c r="F14" s="12"/>
    </row>
    <row r="15" spans="1:6" s="31" customFormat="1" ht="30" x14ac:dyDescent="0.25">
      <c r="A15" s="32">
        <v>1</v>
      </c>
      <c r="B15" s="33" t="s">
        <v>45</v>
      </c>
      <c r="C15" s="98">
        <v>6.64</v>
      </c>
      <c r="D15" s="32" t="s">
        <v>46</v>
      </c>
      <c r="E15" s="32" t="s">
        <v>53</v>
      </c>
      <c r="F15" s="12"/>
    </row>
    <row r="16" spans="1:6" s="31" customFormat="1" ht="30" x14ac:dyDescent="0.25">
      <c r="A16" s="32">
        <v>2</v>
      </c>
      <c r="B16" s="33" t="s">
        <v>47</v>
      </c>
      <c r="C16" s="98">
        <v>7</v>
      </c>
      <c r="D16" s="32" t="s">
        <v>48</v>
      </c>
      <c r="E16" s="32" t="s">
        <v>53</v>
      </c>
      <c r="F16" s="12"/>
    </row>
    <row r="17" spans="1:6" s="31" customFormat="1" ht="30" x14ac:dyDescent="0.25">
      <c r="A17" s="32">
        <v>3</v>
      </c>
      <c r="B17" s="33" t="s">
        <v>49</v>
      </c>
      <c r="C17" s="98">
        <v>7.6</v>
      </c>
      <c r="D17" s="32" t="s">
        <v>50</v>
      </c>
      <c r="E17" s="32" t="s">
        <v>53</v>
      </c>
      <c r="F17" s="12"/>
    </row>
    <row r="18" spans="1:6" s="31" customFormat="1" ht="30" x14ac:dyDescent="0.25">
      <c r="A18" s="32">
        <v>4</v>
      </c>
      <c r="B18" s="33" t="s">
        <v>51</v>
      </c>
      <c r="C18" s="98">
        <v>15</v>
      </c>
      <c r="D18" s="32" t="s">
        <v>50</v>
      </c>
      <c r="E18" s="32" t="s">
        <v>53</v>
      </c>
      <c r="F18" s="12"/>
    </row>
    <row r="19" spans="1:6" s="25" customFormat="1" ht="15" x14ac:dyDescent="0.25">
      <c r="A19" s="22">
        <f>+A18+A13+A11</f>
        <v>6</v>
      </c>
      <c r="B19" s="21" t="s">
        <v>52</v>
      </c>
      <c r="C19" s="97">
        <f>+C14+C12+C10</f>
        <v>50.97</v>
      </c>
      <c r="D19" s="18"/>
      <c r="E19" s="23"/>
      <c r="F19" s="24"/>
    </row>
    <row r="20" spans="1:6" s="25" customFormat="1" ht="15" x14ac:dyDescent="0.25">
      <c r="A20" s="37"/>
      <c r="B20" s="38"/>
      <c r="C20" s="37"/>
      <c r="D20" s="37"/>
      <c r="E20" s="37"/>
      <c r="F20" s="37"/>
    </row>
    <row r="21" spans="1:6" x14ac:dyDescent="0.25">
      <c r="D21" s="39"/>
      <c r="E21" s="357" t="s">
        <v>356</v>
      </c>
      <c r="F21" s="357"/>
    </row>
  </sheetData>
  <mergeCells count="16">
    <mergeCell ref="E21:F21"/>
    <mergeCell ref="A4:F4"/>
    <mergeCell ref="A1:C1"/>
    <mergeCell ref="D1:F1"/>
    <mergeCell ref="A2:C2"/>
    <mergeCell ref="D2:F2"/>
    <mergeCell ref="A3:F3"/>
    <mergeCell ref="A5:F5"/>
    <mergeCell ref="A6:F6"/>
    <mergeCell ref="A7:F7"/>
    <mergeCell ref="A8:A9"/>
    <mergeCell ref="B8:B9"/>
    <mergeCell ref="C8:C9"/>
    <mergeCell ref="D8:D9"/>
    <mergeCell ref="E8:E9"/>
    <mergeCell ref="F8:F9"/>
  </mergeCells>
  <printOptions horizontalCentered="1"/>
  <pageMargins left="0.32" right="0.26" top="0.25" bottom="0.2" header="0.3" footer="0.17"/>
  <pageSetup paperSize="9" orientation="landscape" r:id="rId1"/>
  <headerFooter>
    <oddFooter>&amp;LPhụ lục &amp;A&amp;R&amp;P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23"/>
  <sheetViews>
    <sheetView showZeros="0" topLeftCell="A13" zoomScaleNormal="100" workbookViewId="0">
      <selection activeCell="D21" sqref="D21:E21"/>
    </sheetView>
  </sheetViews>
  <sheetFormatPr defaultRowHeight="15.75" x14ac:dyDescent="0.25"/>
  <cols>
    <col min="1" max="1" width="5.140625" style="26" customWidth="1"/>
    <col min="2" max="2" width="33.7109375" style="27" customWidth="1"/>
    <col min="3" max="3" width="14.28515625" style="26" customWidth="1"/>
    <col min="4" max="4" width="9" style="26" customWidth="1"/>
    <col min="5" max="5" width="8.7109375" style="26" customWidth="1"/>
    <col min="6" max="6" width="16.5703125" style="26" customWidth="1"/>
    <col min="7" max="7" width="45.28515625" style="26" customWidth="1"/>
    <col min="8" max="8" width="6.85546875" style="26" customWidth="1"/>
    <col min="9" max="258" width="9.140625" style="2"/>
    <col min="259" max="259" width="5.140625" style="2" customWidth="1"/>
    <col min="260" max="260" width="41.85546875" style="2" customWidth="1"/>
    <col min="261" max="261" width="14.28515625" style="2" customWidth="1"/>
    <col min="262" max="262" width="15.5703125" style="2" customWidth="1"/>
    <col min="263" max="263" width="60" style="2" customWidth="1"/>
    <col min="264" max="264" width="11.42578125" style="2" customWidth="1"/>
    <col min="265" max="514" width="9.140625" style="2"/>
    <col min="515" max="515" width="5.140625" style="2" customWidth="1"/>
    <col min="516" max="516" width="41.85546875" style="2" customWidth="1"/>
    <col min="517" max="517" width="14.28515625" style="2" customWidth="1"/>
    <col min="518" max="518" width="15.5703125" style="2" customWidth="1"/>
    <col min="519" max="519" width="60" style="2" customWidth="1"/>
    <col min="520" max="520" width="11.42578125" style="2" customWidth="1"/>
    <col min="521" max="770" width="9.140625" style="2"/>
    <col min="771" max="771" width="5.140625" style="2" customWidth="1"/>
    <col min="772" max="772" width="41.85546875" style="2" customWidth="1"/>
    <col min="773" max="773" width="14.28515625" style="2" customWidth="1"/>
    <col min="774" max="774" width="15.5703125" style="2" customWidth="1"/>
    <col min="775" max="775" width="60" style="2" customWidth="1"/>
    <col min="776" max="776" width="11.42578125" style="2" customWidth="1"/>
    <col min="777" max="1026" width="9.140625" style="2"/>
    <col min="1027" max="1027" width="5.140625" style="2" customWidth="1"/>
    <col min="1028" max="1028" width="41.85546875" style="2" customWidth="1"/>
    <col min="1029" max="1029" width="14.28515625" style="2" customWidth="1"/>
    <col min="1030" max="1030" width="15.5703125" style="2" customWidth="1"/>
    <col min="1031" max="1031" width="60" style="2" customWidth="1"/>
    <col min="1032" max="1032" width="11.42578125" style="2" customWidth="1"/>
    <col min="1033" max="1282" width="9.140625" style="2"/>
    <col min="1283" max="1283" width="5.140625" style="2" customWidth="1"/>
    <col min="1284" max="1284" width="41.85546875" style="2" customWidth="1"/>
    <col min="1285" max="1285" width="14.28515625" style="2" customWidth="1"/>
    <col min="1286" max="1286" width="15.5703125" style="2" customWidth="1"/>
    <col min="1287" max="1287" width="60" style="2" customWidth="1"/>
    <col min="1288" max="1288" width="11.42578125" style="2" customWidth="1"/>
    <col min="1289" max="1538" width="9.140625" style="2"/>
    <col min="1539" max="1539" width="5.140625" style="2" customWidth="1"/>
    <col min="1540" max="1540" width="41.85546875" style="2" customWidth="1"/>
    <col min="1541" max="1541" width="14.28515625" style="2" customWidth="1"/>
    <col min="1542" max="1542" width="15.5703125" style="2" customWidth="1"/>
    <col min="1543" max="1543" width="60" style="2" customWidth="1"/>
    <col min="1544" max="1544" width="11.42578125" style="2" customWidth="1"/>
    <col min="1545" max="1794" width="9.140625" style="2"/>
    <col min="1795" max="1795" width="5.140625" style="2" customWidth="1"/>
    <col min="1796" max="1796" width="41.85546875" style="2" customWidth="1"/>
    <col min="1797" max="1797" width="14.28515625" style="2" customWidth="1"/>
    <col min="1798" max="1798" width="15.5703125" style="2" customWidth="1"/>
    <col min="1799" max="1799" width="60" style="2" customWidth="1"/>
    <col min="1800" max="1800" width="11.42578125" style="2" customWidth="1"/>
    <col min="1801" max="2050" width="9.140625" style="2"/>
    <col min="2051" max="2051" width="5.140625" style="2" customWidth="1"/>
    <col min="2052" max="2052" width="41.85546875" style="2" customWidth="1"/>
    <col min="2053" max="2053" width="14.28515625" style="2" customWidth="1"/>
    <col min="2054" max="2054" width="15.5703125" style="2" customWidth="1"/>
    <col min="2055" max="2055" width="60" style="2" customWidth="1"/>
    <col min="2056" max="2056" width="11.42578125" style="2" customWidth="1"/>
    <col min="2057" max="2306" width="9.140625" style="2"/>
    <col min="2307" max="2307" width="5.140625" style="2" customWidth="1"/>
    <col min="2308" max="2308" width="41.85546875" style="2" customWidth="1"/>
    <col min="2309" max="2309" width="14.28515625" style="2" customWidth="1"/>
    <col min="2310" max="2310" width="15.5703125" style="2" customWidth="1"/>
    <col min="2311" max="2311" width="60" style="2" customWidth="1"/>
    <col min="2312" max="2312" width="11.42578125" style="2" customWidth="1"/>
    <col min="2313" max="2562" width="9.140625" style="2"/>
    <col min="2563" max="2563" width="5.140625" style="2" customWidth="1"/>
    <col min="2564" max="2564" width="41.85546875" style="2" customWidth="1"/>
    <col min="2565" max="2565" width="14.28515625" style="2" customWidth="1"/>
    <col min="2566" max="2566" width="15.5703125" style="2" customWidth="1"/>
    <col min="2567" max="2567" width="60" style="2" customWidth="1"/>
    <col min="2568" max="2568" width="11.42578125" style="2" customWidth="1"/>
    <col min="2569" max="2818" width="9.140625" style="2"/>
    <col min="2819" max="2819" width="5.140625" style="2" customWidth="1"/>
    <col min="2820" max="2820" width="41.85546875" style="2" customWidth="1"/>
    <col min="2821" max="2821" width="14.28515625" style="2" customWidth="1"/>
    <col min="2822" max="2822" width="15.5703125" style="2" customWidth="1"/>
    <col min="2823" max="2823" width="60" style="2" customWidth="1"/>
    <col min="2824" max="2824" width="11.42578125" style="2" customWidth="1"/>
    <col min="2825" max="3074" width="9.140625" style="2"/>
    <col min="3075" max="3075" width="5.140625" style="2" customWidth="1"/>
    <col min="3076" max="3076" width="41.85546875" style="2" customWidth="1"/>
    <col min="3077" max="3077" width="14.28515625" style="2" customWidth="1"/>
    <col min="3078" max="3078" width="15.5703125" style="2" customWidth="1"/>
    <col min="3079" max="3079" width="60" style="2" customWidth="1"/>
    <col min="3080" max="3080" width="11.42578125" style="2" customWidth="1"/>
    <col min="3081" max="3330" width="9.140625" style="2"/>
    <col min="3331" max="3331" width="5.140625" style="2" customWidth="1"/>
    <col min="3332" max="3332" width="41.85546875" style="2" customWidth="1"/>
    <col min="3333" max="3333" width="14.28515625" style="2" customWidth="1"/>
    <col min="3334" max="3334" width="15.5703125" style="2" customWidth="1"/>
    <col min="3335" max="3335" width="60" style="2" customWidth="1"/>
    <col min="3336" max="3336" width="11.42578125" style="2" customWidth="1"/>
    <col min="3337" max="3586" width="9.140625" style="2"/>
    <col min="3587" max="3587" width="5.140625" style="2" customWidth="1"/>
    <col min="3588" max="3588" width="41.85546875" style="2" customWidth="1"/>
    <col min="3589" max="3589" width="14.28515625" style="2" customWidth="1"/>
    <col min="3590" max="3590" width="15.5703125" style="2" customWidth="1"/>
    <col min="3591" max="3591" width="60" style="2" customWidth="1"/>
    <col min="3592" max="3592" width="11.42578125" style="2" customWidth="1"/>
    <col min="3593" max="3842" width="9.140625" style="2"/>
    <col min="3843" max="3843" width="5.140625" style="2" customWidth="1"/>
    <col min="3844" max="3844" width="41.85546875" style="2" customWidth="1"/>
    <col min="3845" max="3845" width="14.28515625" style="2" customWidth="1"/>
    <col min="3846" max="3846" width="15.5703125" style="2" customWidth="1"/>
    <col min="3847" max="3847" width="60" style="2" customWidth="1"/>
    <col min="3848" max="3848" width="11.42578125" style="2" customWidth="1"/>
    <col min="3849" max="4098" width="9.140625" style="2"/>
    <col min="4099" max="4099" width="5.140625" style="2" customWidth="1"/>
    <col min="4100" max="4100" width="41.85546875" style="2" customWidth="1"/>
    <col min="4101" max="4101" width="14.28515625" style="2" customWidth="1"/>
    <col min="4102" max="4102" width="15.5703125" style="2" customWidth="1"/>
    <col min="4103" max="4103" width="60" style="2" customWidth="1"/>
    <col min="4104" max="4104" width="11.42578125" style="2" customWidth="1"/>
    <col min="4105" max="4354" width="9.140625" style="2"/>
    <col min="4355" max="4355" width="5.140625" style="2" customWidth="1"/>
    <col min="4356" max="4356" width="41.85546875" style="2" customWidth="1"/>
    <col min="4357" max="4357" width="14.28515625" style="2" customWidth="1"/>
    <col min="4358" max="4358" width="15.5703125" style="2" customWidth="1"/>
    <col min="4359" max="4359" width="60" style="2" customWidth="1"/>
    <col min="4360" max="4360" width="11.42578125" style="2" customWidth="1"/>
    <col min="4361" max="4610" width="9.140625" style="2"/>
    <col min="4611" max="4611" width="5.140625" style="2" customWidth="1"/>
    <col min="4612" max="4612" width="41.85546875" style="2" customWidth="1"/>
    <col min="4613" max="4613" width="14.28515625" style="2" customWidth="1"/>
    <col min="4614" max="4614" width="15.5703125" style="2" customWidth="1"/>
    <col min="4615" max="4615" width="60" style="2" customWidth="1"/>
    <col min="4616" max="4616" width="11.42578125" style="2" customWidth="1"/>
    <col min="4617" max="4866" width="9.140625" style="2"/>
    <col min="4867" max="4867" width="5.140625" style="2" customWidth="1"/>
    <col min="4868" max="4868" width="41.85546875" style="2" customWidth="1"/>
    <col min="4869" max="4869" width="14.28515625" style="2" customWidth="1"/>
    <col min="4870" max="4870" width="15.5703125" style="2" customWidth="1"/>
    <col min="4871" max="4871" width="60" style="2" customWidth="1"/>
    <col min="4872" max="4872" width="11.42578125" style="2" customWidth="1"/>
    <col min="4873" max="5122" width="9.140625" style="2"/>
    <col min="5123" max="5123" width="5.140625" style="2" customWidth="1"/>
    <col min="5124" max="5124" width="41.85546875" style="2" customWidth="1"/>
    <col min="5125" max="5125" width="14.28515625" style="2" customWidth="1"/>
    <col min="5126" max="5126" width="15.5703125" style="2" customWidth="1"/>
    <col min="5127" max="5127" width="60" style="2" customWidth="1"/>
    <col min="5128" max="5128" width="11.42578125" style="2" customWidth="1"/>
    <col min="5129" max="5378" width="9.140625" style="2"/>
    <col min="5379" max="5379" width="5.140625" style="2" customWidth="1"/>
    <col min="5380" max="5380" width="41.85546875" style="2" customWidth="1"/>
    <col min="5381" max="5381" width="14.28515625" style="2" customWidth="1"/>
    <col min="5382" max="5382" width="15.5703125" style="2" customWidth="1"/>
    <col min="5383" max="5383" width="60" style="2" customWidth="1"/>
    <col min="5384" max="5384" width="11.42578125" style="2" customWidth="1"/>
    <col min="5385" max="5634" width="9.140625" style="2"/>
    <col min="5635" max="5635" width="5.140625" style="2" customWidth="1"/>
    <col min="5636" max="5636" width="41.85546875" style="2" customWidth="1"/>
    <col min="5637" max="5637" width="14.28515625" style="2" customWidth="1"/>
    <col min="5638" max="5638" width="15.5703125" style="2" customWidth="1"/>
    <col min="5639" max="5639" width="60" style="2" customWidth="1"/>
    <col min="5640" max="5640" width="11.42578125" style="2" customWidth="1"/>
    <col min="5641" max="5890" width="9.140625" style="2"/>
    <col min="5891" max="5891" width="5.140625" style="2" customWidth="1"/>
    <col min="5892" max="5892" width="41.85546875" style="2" customWidth="1"/>
    <col min="5893" max="5893" width="14.28515625" style="2" customWidth="1"/>
    <col min="5894" max="5894" width="15.5703125" style="2" customWidth="1"/>
    <col min="5895" max="5895" width="60" style="2" customWidth="1"/>
    <col min="5896" max="5896" width="11.42578125" style="2" customWidth="1"/>
    <col min="5897" max="6146" width="9.140625" style="2"/>
    <col min="6147" max="6147" width="5.140625" style="2" customWidth="1"/>
    <col min="6148" max="6148" width="41.85546875" style="2" customWidth="1"/>
    <col min="6149" max="6149" width="14.28515625" style="2" customWidth="1"/>
    <col min="6150" max="6150" width="15.5703125" style="2" customWidth="1"/>
    <col min="6151" max="6151" width="60" style="2" customWidth="1"/>
    <col min="6152" max="6152" width="11.42578125" style="2" customWidth="1"/>
    <col min="6153" max="6402" width="9.140625" style="2"/>
    <col min="6403" max="6403" width="5.140625" style="2" customWidth="1"/>
    <col min="6404" max="6404" width="41.85546875" style="2" customWidth="1"/>
    <col min="6405" max="6405" width="14.28515625" style="2" customWidth="1"/>
    <col min="6406" max="6406" width="15.5703125" style="2" customWidth="1"/>
    <col min="6407" max="6407" width="60" style="2" customWidth="1"/>
    <col min="6408" max="6408" width="11.42578125" style="2" customWidth="1"/>
    <col min="6409" max="6658" width="9.140625" style="2"/>
    <col min="6659" max="6659" width="5.140625" style="2" customWidth="1"/>
    <col min="6660" max="6660" width="41.85546875" style="2" customWidth="1"/>
    <col min="6661" max="6661" width="14.28515625" style="2" customWidth="1"/>
    <col min="6662" max="6662" width="15.5703125" style="2" customWidth="1"/>
    <col min="6663" max="6663" width="60" style="2" customWidth="1"/>
    <col min="6664" max="6664" width="11.42578125" style="2" customWidth="1"/>
    <col min="6665" max="6914" width="9.140625" style="2"/>
    <col min="6915" max="6915" width="5.140625" style="2" customWidth="1"/>
    <col min="6916" max="6916" width="41.85546875" style="2" customWidth="1"/>
    <col min="6917" max="6917" width="14.28515625" style="2" customWidth="1"/>
    <col min="6918" max="6918" width="15.5703125" style="2" customWidth="1"/>
    <col min="6919" max="6919" width="60" style="2" customWidth="1"/>
    <col min="6920" max="6920" width="11.42578125" style="2" customWidth="1"/>
    <col min="6921" max="7170" width="9.140625" style="2"/>
    <col min="7171" max="7171" width="5.140625" style="2" customWidth="1"/>
    <col min="7172" max="7172" width="41.85546875" style="2" customWidth="1"/>
    <col min="7173" max="7173" width="14.28515625" style="2" customWidth="1"/>
    <col min="7174" max="7174" width="15.5703125" style="2" customWidth="1"/>
    <col min="7175" max="7175" width="60" style="2" customWidth="1"/>
    <col min="7176" max="7176" width="11.42578125" style="2" customWidth="1"/>
    <col min="7177" max="7426" width="9.140625" style="2"/>
    <col min="7427" max="7427" width="5.140625" style="2" customWidth="1"/>
    <col min="7428" max="7428" width="41.85546875" style="2" customWidth="1"/>
    <col min="7429" max="7429" width="14.28515625" style="2" customWidth="1"/>
    <col min="7430" max="7430" width="15.5703125" style="2" customWidth="1"/>
    <col min="7431" max="7431" width="60" style="2" customWidth="1"/>
    <col min="7432" max="7432" width="11.42578125" style="2" customWidth="1"/>
    <col min="7433" max="7682" width="9.140625" style="2"/>
    <col min="7683" max="7683" width="5.140625" style="2" customWidth="1"/>
    <col min="7684" max="7684" width="41.85546875" style="2" customWidth="1"/>
    <col min="7685" max="7685" width="14.28515625" style="2" customWidth="1"/>
    <col min="7686" max="7686" width="15.5703125" style="2" customWidth="1"/>
    <col min="7687" max="7687" width="60" style="2" customWidth="1"/>
    <col min="7688" max="7688" width="11.42578125" style="2" customWidth="1"/>
    <col min="7689" max="7938" width="9.140625" style="2"/>
    <col min="7939" max="7939" width="5.140625" style="2" customWidth="1"/>
    <col min="7940" max="7940" width="41.85546875" style="2" customWidth="1"/>
    <col min="7941" max="7941" width="14.28515625" style="2" customWidth="1"/>
    <col min="7942" max="7942" width="15.5703125" style="2" customWidth="1"/>
    <col min="7943" max="7943" width="60" style="2" customWidth="1"/>
    <col min="7944" max="7944" width="11.42578125" style="2" customWidth="1"/>
    <col min="7945" max="8194" width="9.140625" style="2"/>
    <col min="8195" max="8195" width="5.140625" style="2" customWidth="1"/>
    <col min="8196" max="8196" width="41.85546875" style="2" customWidth="1"/>
    <col min="8197" max="8197" width="14.28515625" style="2" customWidth="1"/>
    <col min="8198" max="8198" width="15.5703125" style="2" customWidth="1"/>
    <col min="8199" max="8199" width="60" style="2" customWidth="1"/>
    <col min="8200" max="8200" width="11.42578125" style="2" customWidth="1"/>
    <col min="8201" max="8450" width="9.140625" style="2"/>
    <col min="8451" max="8451" width="5.140625" style="2" customWidth="1"/>
    <col min="8452" max="8452" width="41.85546875" style="2" customWidth="1"/>
    <col min="8453" max="8453" width="14.28515625" style="2" customWidth="1"/>
    <col min="8454" max="8454" width="15.5703125" style="2" customWidth="1"/>
    <col min="8455" max="8455" width="60" style="2" customWidth="1"/>
    <col min="8456" max="8456" width="11.42578125" style="2" customWidth="1"/>
    <col min="8457" max="8706" width="9.140625" style="2"/>
    <col min="8707" max="8707" width="5.140625" style="2" customWidth="1"/>
    <col min="8708" max="8708" width="41.85546875" style="2" customWidth="1"/>
    <col min="8709" max="8709" width="14.28515625" style="2" customWidth="1"/>
    <col min="8710" max="8710" width="15.5703125" style="2" customWidth="1"/>
    <col min="8711" max="8711" width="60" style="2" customWidth="1"/>
    <col min="8712" max="8712" width="11.42578125" style="2" customWidth="1"/>
    <col min="8713" max="8962" width="9.140625" style="2"/>
    <col min="8963" max="8963" width="5.140625" style="2" customWidth="1"/>
    <col min="8964" max="8964" width="41.85546875" style="2" customWidth="1"/>
    <col min="8965" max="8965" width="14.28515625" style="2" customWidth="1"/>
    <col min="8966" max="8966" width="15.5703125" style="2" customWidth="1"/>
    <col min="8967" max="8967" width="60" style="2" customWidth="1"/>
    <col min="8968" max="8968" width="11.42578125" style="2" customWidth="1"/>
    <col min="8969" max="9218" width="9.140625" style="2"/>
    <col min="9219" max="9219" width="5.140625" style="2" customWidth="1"/>
    <col min="9220" max="9220" width="41.85546875" style="2" customWidth="1"/>
    <col min="9221" max="9221" width="14.28515625" style="2" customWidth="1"/>
    <col min="9222" max="9222" width="15.5703125" style="2" customWidth="1"/>
    <col min="9223" max="9223" width="60" style="2" customWidth="1"/>
    <col min="9224" max="9224" width="11.42578125" style="2" customWidth="1"/>
    <col min="9225" max="9474" width="9.140625" style="2"/>
    <col min="9475" max="9475" width="5.140625" style="2" customWidth="1"/>
    <col min="9476" max="9476" width="41.85546875" style="2" customWidth="1"/>
    <col min="9477" max="9477" width="14.28515625" style="2" customWidth="1"/>
    <col min="9478" max="9478" width="15.5703125" style="2" customWidth="1"/>
    <col min="9479" max="9479" width="60" style="2" customWidth="1"/>
    <col min="9480" max="9480" width="11.42578125" style="2" customWidth="1"/>
    <col min="9481" max="9730" width="9.140625" style="2"/>
    <col min="9731" max="9731" width="5.140625" style="2" customWidth="1"/>
    <col min="9732" max="9732" width="41.85546875" style="2" customWidth="1"/>
    <col min="9733" max="9733" width="14.28515625" style="2" customWidth="1"/>
    <col min="9734" max="9734" width="15.5703125" style="2" customWidth="1"/>
    <col min="9735" max="9735" width="60" style="2" customWidth="1"/>
    <col min="9736" max="9736" width="11.42578125" style="2" customWidth="1"/>
    <col min="9737" max="9986" width="9.140625" style="2"/>
    <col min="9987" max="9987" width="5.140625" style="2" customWidth="1"/>
    <col min="9988" max="9988" width="41.85546875" style="2" customWidth="1"/>
    <col min="9989" max="9989" width="14.28515625" style="2" customWidth="1"/>
    <col min="9990" max="9990" width="15.5703125" style="2" customWidth="1"/>
    <col min="9991" max="9991" width="60" style="2" customWidth="1"/>
    <col min="9992" max="9992" width="11.42578125" style="2" customWidth="1"/>
    <col min="9993" max="10242" width="9.140625" style="2"/>
    <col min="10243" max="10243" width="5.140625" style="2" customWidth="1"/>
    <col min="10244" max="10244" width="41.85546875" style="2" customWidth="1"/>
    <col min="10245" max="10245" width="14.28515625" style="2" customWidth="1"/>
    <col min="10246" max="10246" width="15.5703125" style="2" customWidth="1"/>
    <col min="10247" max="10247" width="60" style="2" customWidth="1"/>
    <col min="10248" max="10248" width="11.42578125" style="2" customWidth="1"/>
    <col min="10249" max="10498" width="9.140625" style="2"/>
    <col min="10499" max="10499" width="5.140625" style="2" customWidth="1"/>
    <col min="10500" max="10500" width="41.85546875" style="2" customWidth="1"/>
    <col min="10501" max="10501" width="14.28515625" style="2" customWidth="1"/>
    <col min="10502" max="10502" width="15.5703125" style="2" customWidth="1"/>
    <col min="10503" max="10503" width="60" style="2" customWidth="1"/>
    <col min="10504" max="10504" width="11.42578125" style="2" customWidth="1"/>
    <col min="10505" max="10754" width="9.140625" style="2"/>
    <col min="10755" max="10755" width="5.140625" style="2" customWidth="1"/>
    <col min="10756" max="10756" width="41.85546875" style="2" customWidth="1"/>
    <col min="10757" max="10757" width="14.28515625" style="2" customWidth="1"/>
    <col min="10758" max="10758" width="15.5703125" style="2" customWidth="1"/>
    <col min="10759" max="10759" width="60" style="2" customWidth="1"/>
    <col min="10760" max="10760" width="11.42578125" style="2" customWidth="1"/>
    <col min="10761" max="11010" width="9.140625" style="2"/>
    <col min="11011" max="11011" width="5.140625" style="2" customWidth="1"/>
    <col min="11012" max="11012" width="41.85546875" style="2" customWidth="1"/>
    <col min="11013" max="11013" width="14.28515625" style="2" customWidth="1"/>
    <col min="11014" max="11014" width="15.5703125" style="2" customWidth="1"/>
    <col min="11015" max="11015" width="60" style="2" customWidth="1"/>
    <col min="11016" max="11016" width="11.42578125" style="2" customWidth="1"/>
    <col min="11017" max="11266" width="9.140625" style="2"/>
    <col min="11267" max="11267" width="5.140625" style="2" customWidth="1"/>
    <col min="11268" max="11268" width="41.85546875" style="2" customWidth="1"/>
    <col min="11269" max="11269" width="14.28515625" style="2" customWidth="1"/>
    <col min="11270" max="11270" width="15.5703125" style="2" customWidth="1"/>
    <col min="11271" max="11271" width="60" style="2" customWidth="1"/>
    <col min="11272" max="11272" width="11.42578125" style="2" customWidth="1"/>
    <col min="11273" max="11522" width="9.140625" style="2"/>
    <col min="11523" max="11523" width="5.140625" style="2" customWidth="1"/>
    <col min="11524" max="11524" width="41.85546875" style="2" customWidth="1"/>
    <col min="11525" max="11525" width="14.28515625" style="2" customWidth="1"/>
    <col min="11526" max="11526" width="15.5703125" style="2" customWidth="1"/>
    <col min="11527" max="11527" width="60" style="2" customWidth="1"/>
    <col min="11528" max="11528" width="11.42578125" style="2" customWidth="1"/>
    <col min="11529" max="11778" width="9.140625" style="2"/>
    <col min="11779" max="11779" width="5.140625" style="2" customWidth="1"/>
    <col min="11780" max="11780" width="41.85546875" style="2" customWidth="1"/>
    <col min="11781" max="11781" width="14.28515625" style="2" customWidth="1"/>
    <col min="11782" max="11782" width="15.5703125" style="2" customWidth="1"/>
    <col min="11783" max="11783" width="60" style="2" customWidth="1"/>
    <col min="11784" max="11784" width="11.42578125" style="2" customWidth="1"/>
    <col min="11785" max="12034" width="9.140625" style="2"/>
    <col min="12035" max="12035" width="5.140625" style="2" customWidth="1"/>
    <col min="12036" max="12036" width="41.85546875" style="2" customWidth="1"/>
    <col min="12037" max="12037" width="14.28515625" style="2" customWidth="1"/>
    <col min="12038" max="12038" width="15.5703125" style="2" customWidth="1"/>
    <col min="12039" max="12039" width="60" style="2" customWidth="1"/>
    <col min="12040" max="12040" width="11.42578125" style="2" customWidth="1"/>
    <col min="12041" max="12290" width="9.140625" style="2"/>
    <col min="12291" max="12291" width="5.140625" style="2" customWidth="1"/>
    <col min="12292" max="12292" width="41.85546875" style="2" customWidth="1"/>
    <col min="12293" max="12293" width="14.28515625" style="2" customWidth="1"/>
    <col min="12294" max="12294" width="15.5703125" style="2" customWidth="1"/>
    <col min="12295" max="12295" width="60" style="2" customWidth="1"/>
    <col min="12296" max="12296" width="11.42578125" style="2" customWidth="1"/>
    <col min="12297" max="12546" width="9.140625" style="2"/>
    <col min="12547" max="12547" width="5.140625" style="2" customWidth="1"/>
    <col min="12548" max="12548" width="41.85546875" style="2" customWidth="1"/>
    <col min="12549" max="12549" width="14.28515625" style="2" customWidth="1"/>
    <col min="12550" max="12550" width="15.5703125" style="2" customWidth="1"/>
    <col min="12551" max="12551" width="60" style="2" customWidth="1"/>
    <col min="12552" max="12552" width="11.42578125" style="2" customWidth="1"/>
    <col min="12553" max="12802" width="9.140625" style="2"/>
    <col min="12803" max="12803" width="5.140625" style="2" customWidth="1"/>
    <col min="12804" max="12804" width="41.85546875" style="2" customWidth="1"/>
    <col min="12805" max="12805" width="14.28515625" style="2" customWidth="1"/>
    <col min="12806" max="12806" width="15.5703125" style="2" customWidth="1"/>
    <col min="12807" max="12807" width="60" style="2" customWidth="1"/>
    <col min="12808" max="12808" width="11.42578125" style="2" customWidth="1"/>
    <col min="12809" max="13058" width="9.140625" style="2"/>
    <col min="13059" max="13059" width="5.140625" style="2" customWidth="1"/>
    <col min="13060" max="13060" width="41.85546875" style="2" customWidth="1"/>
    <col min="13061" max="13061" width="14.28515625" style="2" customWidth="1"/>
    <col min="13062" max="13062" width="15.5703125" style="2" customWidth="1"/>
    <col min="13063" max="13063" width="60" style="2" customWidth="1"/>
    <col min="13064" max="13064" width="11.42578125" style="2" customWidth="1"/>
    <col min="13065" max="13314" width="9.140625" style="2"/>
    <col min="13315" max="13315" width="5.140625" style="2" customWidth="1"/>
    <col min="13316" max="13316" width="41.85546875" style="2" customWidth="1"/>
    <col min="13317" max="13317" width="14.28515625" style="2" customWidth="1"/>
    <col min="13318" max="13318" width="15.5703125" style="2" customWidth="1"/>
    <col min="13319" max="13319" width="60" style="2" customWidth="1"/>
    <col min="13320" max="13320" width="11.42578125" style="2" customWidth="1"/>
    <col min="13321" max="13570" width="9.140625" style="2"/>
    <col min="13571" max="13571" width="5.140625" style="2" customWidth="1"/>
    <col min="13572" max="13572" width="41.85546875" style="2" customWidth="1"/>
    <col min="13573" max="13573" width="14.28515625" style="2" customWidth="1"/>
    <col min="13574" max="13574" width="15.5703125" style="2" customWidth="1"/>
    <col min="13575" max="13575" width="60" style="2" customWidth="1"/>
    <col min="13576" max="13576" width="11.42578125" style="2" customWidth="1"/>
    <col min="13577" max="13826" width="9.140625" style="2"/>
    <col min="13827" max="13827" width="5.140625" style="2" customWidth="1"/>
    <col min="13828" max="13828" width="41.85546875" style="2" customWidth="1"/>
    <col min="13829" max="13829" width="14.28515625" style="2" customWidth="1"/>
    <col min="13830" max="13830" width="15.5703125" style="2" customWidth="1"/>
    <col min="13831" max="13831" width="60" style="2" customWidth="1"/>
    <col min="13832" max="13832" width="11.42578125" style="2" customWidth="1"/>
    <col min="13833" max="14082" width="9.140625" style="2"/>
    <col min="14083" max="14083" width="5.140625" style="2" customWidth="1"/>
    <col min="14084" max="14084" width="41.85546875" style="2" customWidth="1"/>
    <col min="14085" max="14085" width="14.28515625" style="2" customWidth="1"/>
    <col min="14086" max="14086" width="15.5703125" style="2" customWidth="1"/>
    <col min="14087" max="14087" width="60" style="2" customWidth="1"/>
    <col min="14088" max="14088" width="11.42578125" style="2" customWidth="1"/>
    <col min="14089" max="14338" width="9.140625" style="2"/>
    <col min="14339" max="14339" width="5.140625" style="2" customWidth="1"/>
    <col min="14340" max="14340" width="41.85546875" style="2" customWidth="1"/>
    <col min="14341" max="14341" width="14.28515625" style="2" customWidth="1"/>
    <col min="14342" max="14342" width="15.5703125" style="2" customWidth="1"/>
    <col min="14343" max="14343" width="60" style="2" customWidth="1"/>
    <col min="14344" max="14344" width="11.42578125" style="2" customWidth="1"/>
    <col min="14345" max="14594" width="9.140625" style="2"/>
    <col min="14595" max="14595" width="5.140625" style="2" customWidth="1"/>
    <col min="14596" max="14596" width="41.85546875" style="2" customWidth="1"/>
    <col min="14597" max="14597" width="14.28515625" style="2" customWidth="1"/>
    <col min="14598" max="14598" width="15.5703125" style="2" customWidth="1"/>
    <col min="14599" max="14599" width="60" style="2" customWidth="1"/>
    <col min="14600" max="14600" width="11.42578125" style="2" customWidth="1"/>
    <col min="14601" max="14850" width="9.140625" style="2"/>
    <col min="14851" max="14851" width="5.140625" style="2" customWidth="1"/>
    <col min="14852" max="14852" width="41.85546875" style="2" customWidth="1"/>
    <col min="14853" max="14853" width="14.28515625" style="2" customWidth="1"/>
    <col min="14854" max="14854" width="15.5703125" style="2" customWidth="1"/>
    <col min="14855" max="14855" width="60" style="2" customWidth="1"/>
    <col min="14856" max="14856" width="11.42578125" style="2" customWidth="1"/>
    <col min="14857" max="15106" width="9.140625" style="2"/>
    <col min="15107" max="15107" width="5.140625" style="2" customWidth="1"/>
    <col min="15108" max="15108" width="41.85546875" style="2" customWidth="1"/>
    <col min="15109" max="15109" width="14.28515625" style="2" customWidth="1"/>
    <col min="15110" max="15110" width="15.5703125" style="2" customWidth="1"/>
    <col min="15111" max="15111" width="60" style="2" customWidth="1"/>
    <col min="15112" max="15112" width="11.42578125" style="2" customWidth="1"/>
    <col min="15113" max="15362" width="9.140625" style="2"/>
    <col min="15363" max="15363" width="5.140625" style="2" customWidth="1"/>
    <col min="15364" max="15364" width="41.85546875" style="2" customWidth="1"/>
    <col min="15365" max="15365" width="14.28515625" style="2" customWidth="1"/>
    <col min="15366" max="15366" width="15.5703125" style="2" customWidth="1"/>
    <col min="15367" max="15367" width="60" style="2" customWidth="1"/>
    <col min="15368" max="15368" width="11.42578125" style="2" customWidth="1"/>
    <col min="15369" max="15618" width="9.140625" style="2"/>
    <col min="15619" max="15619" width="5.140625" style="2" customWidth="1"/>
    <col min="15620" max="15620" width="41.85546875" style="2" customWidth="1"/>
    <col min="15621" max="15621" width="14.28515625" style="2" customWidth="1"/>
    <col min="15622" max="15622" width="15.5703125" style="2" customWidth="1"/>
    <col min="15623" max="15623" width="60" style="2" customWidth="1"/>
    <col min="15624" max="15624" width="11.42578125" style="2" customWidth="1"/>
    <col min="15625" max="15874" width="9.140625" style="2"/>
    <col min="15875" max="15875" width="5.140625" style="2" customWidth="1"/>
    <col min="15876" max="15876" width="41.85546875" style="2" customWidth="1"/>
    <col min="15877" max="15877" width="14.28515625" style="2" customWidth="1"/>
    <col min="15878" max="15878" width="15.5703125" style="2" customWidth="1"/>
    <col min="15879" max="15879" width="60" style="2" customWidth="1"/>
    <col min="15880" max="15880" width="11.42578125" style="2" customWidth="1"/>
    <col min="15881" max="16130" width="9.140625" style="2"/>
    <col min="16131" max="16131" width="5.140625" style="2" customWidth="1"/>
    <col min="16132" max="16132" width="41.85546875" style="2" customWidth="1"/>
    <col min="16133" max="16133" width="14.28515625" style="2" customWidth="1"/>
    <col min="16134" max="16134" width="15.5703125" style="2" customWidth="1"/>
    <col min="16135" max="16135" width="60" style="2" customWidth="1"/>
    <col min="16136" max="16136" width="11.42578125" style="2" customWidth="1"/>
    <col min="16137" max="16384" width="9.140625" style="2"/>
  </cols>
  <sheetData>
    <row r="1" spans="1:9" s="1" customFormat="1" x14ac:dyDescent="0.25">
      <c r="A1" s="360" t="str">
        <f>+'2.CMD.T'!A1:C1</f>
        <v>HỘI ĐỒNG NHÂN DÂN</v>
      </c>
      <c r="B1" s="360"/>
      <c r="C1" s="360"/>
      <c r="D1" s="161"/>
      <c r="E1" s="161"/>
      <c r="F1" s="361" t="s">
        <v>0</v>
      </c>
      <c r="G1" s="361"/>
      <c r="H1" s="361"/>
    </row>
    <row r="2" spans="1:9" s="1" customFormat="1" ht="15.75" customHeight="1" x14ac:dyDescent="0.25">
      <c r="A2" s="361" t="str">
        <f>+'2.CMD.T'!A2:C2</f>
        <v>TỈNH HÀ TĨNH</v>
      </c>
      <c r="B2" s="361"/>
      <c r="C2" s="361"/>
      <c r="D2" s="162"/>
      <c r="E2" s="162"/>
      <c r="F2" s="361" t="s">
        <v>1</v>
      </c>
      <c r="G2" s="361"/>
      <c r="H2" s="361"/>
    </row>
    <row r="3" spans="1:9" s="1" customFormat="1" x14ac:dyDescent="0.25">
      <c r="A3" s="364"/>
      <c r="B3" s="364"/>
      <c r="C3" s="364"/>
      <c r="D3" s="364"/>
      <c r="E3" s="364"/>
      <c r="F3" s="364"/>
      <c r="G3" s="364"/>
      <c r="H3" s="364"/>
    </row>
    <row r="4" spans="1:9" s="1" customFormat="1" x14ac:dyDescent="0.25">
      <c r="A4" s="362" t="s">
        <v>360</v>
      </c>
      <c r="B4" s="362"/>
      <c r="C4" s="362"/>
      <c r="D4" s="362"/>
      <c r="E4" s="362"/>
      <c r="F4" s="362"/>
      <c r="G4" s="362"/>
      <c r="H4" s="362"/>
    </row>
    <row r="5" spans="1:9" s="1" customFormat="1" x14ac:dyDescent="0.25">
      <c r="A5" s="362" t="s">
        <v>164</v>
      </c>
      <c r="B5" s="362"/>
      <c r="C5" s="362"/>
      <c r="D5" s="362"/>
      <c r="E5" s="362"/>
      <c r="F5" s="362"/>
      <c r="G5" s="362"/>
      <c r="H5" s="362"/>
    </row>
    <row r="6" spans="1:9" s="1" customFormat="1" x14ac:dyDescent="0.25">
      <c r="A6" s="365" t="str">
        <f>+'[1]2.CMD.T'!A5:H5</f>
        <v>(Kèm theo Nghị quyết số    .../NQ-HĐND ngày      tháng    năm 2024 của Hội đồng nhân dân tỉnh)</v>
      </c>
      <c r="B6" s="365"/>
      <c r="C6" s="365"/>
      <c r="D6" s="365"/>
      <c r="E6" s="365"/>
      <c r="F6" s="365"/>
      <c r="G6" s="365"/>
      <c r="H6" s="365"/>
    </row>
    <row r="7" spans="1:9" ht="12.75" customHeight="1" x14ac:dyDescent="0.25">
      <c r="A7" s="366"/>
      <c r="B7" s="366"/>
      <c r="C7" s="366"/>
      <c r="D7" s="366"/>
      <c r="E7" s="366"/>
      <c r="F7" s="366"/>
      <c r="G7" s="366"/>
      <c r="H7" s="366"/>
    </row>
    <row r="8" spans="1:9" s="7" customFormat="1" ht="29.25" customHeight="1" x14ac:dyDescent="0.25">
      <c r="A8" s="367" t="s">
        <v>4</v>
      </c>
      <c r="B8" s="368" t="s">
        <v>5</v>
      </c>
      <c r="C8" s="369" t="s">
        <v>372</v>
      </c>
      <c r="D8" s="371" t="s">
        <v>359</v>
      </c>
      <c r="E8" s="372"/>
      <c r="F8" s="368" t="s">
        <v>7</v>
      </c>
      <c r="G8" s="370" t="s">
        <v>8</v>
      </c>
      <c r="H8" s="368" t="s">
        <v>9</v>
      </c>
    </row>
    <row r="9" spans="1:9" s="7" customFormat="1" ht="27" customHeight="1" x14ac:dyDescent="0.25">
      <c r="A9" s="367"/>
      <c r="B9" s="368"/>
      <c r="C9" s="369"/>
      <c r="D9" s="165" t="s">
        <v>339</v>
      </c>
      <c r="E9" s="165" t="s">
        <v>357</v>
      </c>
      <c r="F9" s="368"/>
      <c r="G9" s="370"/>
      <c r="H9" s="368"/>
    </row>
    <row r="10" spans="1:9" s="105" customFormat="1" ht="38.25" customHeight="1" x14ac:dyDescent="0.2">
      <c r="A10" s="3" t="s">
        <v>10</v>
      </c>
      <c r="B10" s="112" t="s">
        <v>34</v>
      </c>
      <c r="C10" s="107">
        <f>C11</f>
        <v>0.02</v>
      </c>
      <c r="D10" s="107"/>
      <c r="E10" s="107">
        <f>E11</f>
        <v>0.02</v>
      </c>
      <c r="F10" s="5"/>
      <c r="G10" s="6"/>
      <c r="H10" s="6"/>
      <c r="I10" s="104"/>
    </row>
    <row r="11" spans="1:9" s="103" customFormat="1" ht="105" x14ac:dyDescent="0.2">
      <c r="A11" s="108">
        <v>1</v>
      </c>
      <c r="B11" s="113" t="s">
        <v>117</v>
      </c>
      <c r="C11" s="109">
        <f>+D11+E11</f>
        <v>0.02</v>
      </c>
      <c r="D11" s="109"/>
      <c r="E11" s="109">
        <v>0.02</v>
      </c>
      <c r="F11" s="110" t="s">
        <v>118</v>
      </c>
      <c r="G11" s="117" t="s">
        <v>119</v>
      </c>
      <c r="H11" s="111"/>
      <c r="I11" s="102"/>
    </row>
    <row r="12" spans="1:9" s="105" customFormat="1" ht="38.25" customHeight="1" x14ac:dyDescent="0.2">
      <c r="A12" s="3" t="s">
        <v>15</v>
      </c>
      <c r="B12" s="114" t="s">
        <v>120</v>
      </c>
      <c r="C12" s="107">
        <f>C13</f>
        <v>0.4</v>
      </c>
      <c r="D12" s="107"/>
      <c r="E12" s="107">
        <f>E13</f>
        <v>0.4</v>
      </c>
      <c r="F12" s="4"/>
      <c r="G12" s="6"/>
      <c r="H12" s="6"/>
      <c r="I12" s="104"/>
    </row>
    <row r="13" spans="1:9" s="103" customFormat="1" ht="46.5" customHeight="1" x14ac:dyDescent="0.2">
      <c r="A13" s="108">
        <v>1</v>
      </c>
      <c r="B13" s="115" t="s">
        <v>121</v>
      </c>
      <c r="C13" s="109">
        <f>+D13+E13</f>
        <v>0.4</v>
      </c>
      <c r="D13" s="109"/>
      <c r="E13" s="109">
        <v>0.4</v>
      </c>
      <c r="F13" s="110" t="s">
        <v>122</v>
      </c>
      <c r="G13" s="117" t="s">
        <v>325</v>
      </c>
      <c r="H13" s="116"/>
      <c r="I13" s="102"/>
    </row>
    <row r="14" spans="1:9" s="105" customFormat="1" ht="38.25" customHeight="1" x14ac:dyDescent="0.2">
      <c r="A14" s="163" t="s">
        <v>19</v>
      </c>
      <c r="B14" s="114" t="s">
        <v>20</v>
      </c>
      <c r="C14" s="107">
        <f>C15</f>
        <v>0.8</v>
      </c>
      <c r="D14" s="107">
        <f>D15</f>
        <v>0.8</v>
      </c>
      <c r="E14" s="107"/>
      <c r="F14" s="164"/>
      <c r="G14" s="166"/>
      <c r="H14" s="166"/>
      <c r="I14" s="104"/>
    </row>
    <row r="15" spans="1:9" s="103" customFormat="1" ht="60" x14ac:dyDescent="0.2">
      <c r="A15" s="108">
        <v>1</v>
      </c>
      <c r="B15" s="115" t="s">
        <v>361</v>
      </c>
      <c r="C15" s="109">
        <f>+D15+E15</f>
        <v>0.8</v>
      </c>
      <c r="D15" s="109">
        <v>0.8</v>
      </c>
      <c r="E15" s="109"/>
      <c r="F15" s="110" t="s">
        <v>122</v>
      </c>
      <c r="G15" s="117" t="s">
        <v>362</v>
      </c>
      <c r="H15" s="116"/>
      <c r="I15" s="102"/>
    </row>
    <row r="16" spans="1:9" s="105" customFormat="1" ht="38.25" customHeight="1" x14ac:dyDescent="0.2">
      <c r="A16" s="3" t="s">
        <v>26</v>
      </c>
      <c r="B16" s="114" t="s">
        <v>123</v>
      </c>
      <c r="C16" s="107">
        <f>C17</f>
        <v>4.34</v>
      </c>
      <c r="D16" s="107"/>
      <c r="E16" s="107">
        <f>E17</f>
        <v>4.34</v>
      </c>
      <c r="F16" s="4"/>
      <c r="G16" s="6"/>
      <c r="H16" s="6"/>
      <c r="I16" s="104"/>
    </row>
    <row r="17" spans="1:9" s="103" customFormat="1" ht="49.5" customHeight="1" x14ac:dyDescent="0.2">
      <c r="A17" s="108">
        <v>1</v>
      </c>
      <c r="B17" s="113" t="s">
        <v>124</v>
      </c>
      <c r="C17" s="109">
        <f>+D17+E17</f>
        <v>4.34</v>
      </c>
      <c r="D17" s="109"/>
      <c r="E17" s="109">
        <v>4.34</v>
      </c>
      <c r="F17" s="110" t="s">
        <v>125</v>
      </c>
      <c r="G17" s="117" t="s">
        <v>133</v>
      </c>
      <c r="H17" s="111"/>
      <c r="I17" s="102"/>
    </row>
    <row r="18" spans="1:9" s="105" customFormat="1" ht="38.25" customHeight="1" x14ac:dyDescent="0.2">
      <c r="A18" s="3" t="s">
        <v>33</v>
      </c>
      <c r="B18" s="114" t="s">
        <v>126</v>
      </c>
      <c r="C18" s="107">
        <f>C19+C20</f>
        <v>13.3</v>
      </c>
      <c r="D18" s="107"/>
      <c r="E18" s="107">
        <f>E19+E20</f>
        <v>13.3</v>
      </c>
      <c r="F18" s="4"/>
      <c r="G18" s="6"/>
      <c r="H18" s="6"/>
      <c r="I18" s="104"/>
    </row>
    <row r="19" spans="1:9" s="103" customFormat="1" ht="45" x14ac:dyDescent="0.2">
      <c r="A19" s="108">
        <v>1</v>
      </c>
      <c r="B19" s="113" t="s">
        <v>127</v>
      </c>
      <c r="C19" s="109">
        <f t="shared" ref="C19:C20" si="0">+D19+E19</f>
        <v>11</v>
      </c>
      <c r="D19" s="109"/>
      <c r="E19" s="109">
        <v>11</v>
      </c>
      <c r="F19" s="110" t="s">
        <v>128</v>
      </c>
      <c r="G19" s="117" t="s">
        <v>129</v>
      </c>
      <c r="H19" s="111"/>
      <c r="I19" s="102"/>
    </row>
    <row r="20" spans="1:9" s="103" customFormat="1" ht="90" x14ac:dyDescent="0.2">
      <c r="A20" s="108">
        <v>2</v>
      </c>
      <c r="B20" s="118" t="s">
        <v>130</v>
      </c>
      <c r="C20" s="109">
        <f t="shared" si="0"/>
        <v>2.2999999999999998</v>
      </c>
      <c r="D20" s="109"/>
      <c r="E20" s="109">
        <v>2.2999999999999998</v>
      </c>
      <c r="F20" s="110" t="s">
        <v>131</v>
      </c>
      <c r="G20" s="117" t="s">
        <v>132</v>
      </c>
      <c r="H20" s="111"/>
      <c r="I20" s="102"/>
    </row>
    <row r="21" spans="1:9" s="25" customFormat="1" ht="17.25" customHeight="1" x14ac:dyDescent="0.25">
      <c r="A21" s="22">
        <f>+A20+A17+A15+A13+A11</f>
        <v>6</v>
      </c>
      <c r="B21" s="21" t="s">
        <v>52</v>
      </c>
      <c r="C21" s="97">
        <f>+C18+C16+C14+C12+C10</f>
        <v>18.86</v>
      </c>
      <c r="D21" s="97">
        <f t="shared" ref="D21:E21" si="1">+D18+D16+D14+D12+D10</f>
        <v>0.8</v>
      </c>
      <c r="E21" s="97">
        <f t="shared" si="1"/>
        <v>18.059999999999999</v>
      </c>
      <c r="F21" s="18"/>
      <c r="G21" s="23"/>
      <c r="H21" s="24"/>
    </row>
    <row r="22" spans="1:9" s="25" customFormat="1" ht="15" x14ac:dyDescent="0.25">
      <c r="A22" s="37"/>
      <c r="B22" s="38"/>
      <c r="C22" s="37"/>
      <c r="D22" s="37"/>
      <c r="E22" s="37"/>
      <c r="F22" s="37"/>
      <c r="G22" s="37"/>
      <c r="H22" s="37"/>
    </row>
    <row r="23" spans="1:9" x14ac:dyDescent="0.25">
      <c r="G23" s="357" t="s">
        <v>356</v>
      </c>
      <c r="H23" s="357"/>
    </row>
  </sheetData>
  <mergeCells count="17">
    <mergeCell ref="A4:H4"/>
    <mergeCell ref="A1:C1"/>
    <mergeCell ref="F1:H1"/>
    <mergeCell ref="A2:C2"/>
    <mergeCell ref="F2:H2"/>
    <mergeCell ref="A3:H3"/>
    <mergeCell ref="G23:H23"/>
    <mergeCell ref="A5:H5"/>
    <mergeCell ref="A6:H6"/>
    <mergeCell ref="A7:H7"/>
    <mergeCell ref="A8:A9"/>
    <mergeCell ref="B8:B9"/>
    <mergeCell ref="C8:C9"/>
    <mergeCell ref="F8:F9"/>
    <mergeCell ref="G8:G9"/>
    <mergeCell ref="H8:H9"/>
    <mergeCell ref="D8:E8"/>
  </mergeCells>
  <printOptions horizontalCentered="1"/>
  <pageMargins left="0.32" right="0.26" top="0.5" bottom="0.45" header="0.3" footer="0.17"/>
  <pageSetup paperSize="9" orientation="landscape" r:id="rId1"/>
  <headerFooter>
    <oddFooter>&amp;LPhụ lục &amp;A&amp;R&amp;P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T27"/>
  <sheetViews>
    <sheetView showZeros="0" topLeftCell="A10" zoomScaleNormal="100" workbookViewId="0">
      <selection activeCell="C26" sqref="C26"/>
    </sheetView>
  </sheetViews>
  <sheetFormatPr defaultRowHeight="15.75" x14ac:dyDescent="0.25"/>
  <cols>
    <col min="1" max="1" width="5.140625" style="26" customWidth="1"/>
    <col min="2" max="2" width="33.7109375" style="27" customWidth="1"/>
    <col min="3" max="3" width="14.28515625" style="26" customWidth="1"/>
    <col min="4" max="4" width="23.28515625" style="26" customWidth="1"/>
    <col min="5" max="5" width="54.42578125" style="26" customWidth="1"/>
    <col min="6" max="6" width="10.5703125" style="26" customWidth="1"/>
    <col min="7" max="256" width="9.140625" style="2"/>
    <col min="257" max="257" width="5.140625" style="2" customWidth="1"/>
    <col min="258" max="258" width="41.85546875" style="2" customWidth="1"/>
    <col min="259" max="259" width="14.28515625" style="2" customWidth="1"/>
    <col min="260" max="260" width="15.5703125" style="2" customWidth="1"/>
    <col min="261" max="261" width="60" style="2" customWidth="1"/>
    <col min="262" max="262" width="11.42578125" style="2" customWidth="1"/>
    <col min="263" max="512" width="9.140625" style="2"/>
    <col min="513" max="513" width="5.140625" style="2" customWidth="1"/>
    <col min="514" max="514" width="41.85546875" style="2" customWidth="1"/>
    <col min="515" max="515" width="14.28515625" style="2" customWidth="1"/>
    <col min="516" max="516" width="15.5703125" style="2" customWidth="1"/>
    <col min="517" max="517" width="60" style="2" customWidth="1"/>
    <col min="518" max="518" width="11.42578125" style="2" customWidth="1"/>
    <col min="519" max="768" width="9.140625" style="2"/>
    <col min="769" max="769" width="5.140625" style="2" customWidth="1"/>
    <col min="770" max="770" width="41.85546875" style="2" customWidth="1"/>
    <col min="771" max="771" width="14.28515625" style="2" customWidth="1"/>
    <col min="772" max="772" width="15.5703125" style="2" customWidth="1"/>
    <col min="773" max="773" width="60" style="2" customWidth="1"/>
    <col min="774" max="774" width="11.42578125" style="2" customWidth="1"/>
    <col min="775" max="1024" width="9.140625" style="2"/>
    <col min="1025" max="1025" width="5.140625" style="2" customWidth="1"/>
    <col min="1026" max="1026" width="41.85546875" style="2" customWidth="1"/>
    <col min="1027" max="1027" width="14.28515625" style="2" customWidth="1"/>
    <col min="1028" max="1028" width="15.5703125" style="2" customWidth="1"/>
    <col min="1029" max="1029" width="60" style="2" customWidth="1"/>
    <col min="1030" max="1030" width="11.42578125" style="2" customWidth="1"/>
    <col min="1031" max="1280" width="9.140625" style="2"/>
    <col min="1281" max="1281" width="5.140625" style="2" customWidth="1"/>
    <col min="1282" max="1282" width="41.85546875" style="2" customWidth="1"/>
    <col min="1283" max="1283" width="14.28515625" style="2" customWidth="1"/>
    <col min="1284" max="1284" width="15.5703125" style="2" customWidth="1"/>
    <col min="1285" max="1285" width="60" style="2" customWidth="1"/>
    <col min="1286" max="1286" width="11.42578125" style="2" customWidth="1"/>
    <col min="1287" max="1536" width="9.140625" style="2"/>
    <col min="1537" max="1537" width="5.140625" style="2" customWidth="1"/>
    <col min="1538" max="1538" width="41.85546875" style="2" customWidth="1"/>
    <col min="1539" max="1539" width="14.28515625" style="2" customWidth="1"/>
    <col min="1540" max="1540" width="15.5703125" style="2" customWidth="1"/>
    <col min="1541" max="1541" width="60" style="2" customWidth="1"/>
    <col min="1542" max="1542" width="11.42578125" style="2" customWidth="1"/>
    <col min="1543" max="1792" width="9.140625" style="2"/>
    <col min="1793" max="1793" width="5.140625" style="2" customWidth="1"/>
    <col min="1794" max="1794" width="41.85546875" style="2" customWidth="1"/>
    <col min="1795" max="1795" width="14.28515625" style="2" customWidth="1"/>
    <col min="1796" max="1796" width="15.5703125" style="2" customWidth="1"/>
    <col min="1797" max="1797" width="60" style="2" customWidth="1"/>
    <col min="1798" max="1798" width="11.42578125" style="2" customWidth="1"/>
    <col min="1799" max="2048" width="9.140625" style="2"/>
    <col min="2049" max="2049" width="5.140625" style="2" customWidth="1"/>
    <col min="2050" max="2050" width="41.85546875" style="2" customWidth="1"/>
    <col min="2051" max="2051" width="14.28515625" style="2" customWidth="1"/>
    <col min="2052" max="2052" width="15.5703125" style="2" customWidth="1"/>
    <col min="2053" max="2053" width="60" style="2" customWidth="1"/>
    <col min="2054" max="2054" width="11.42578125" style="2" customWidth="1"/>
    <col min="2055" max="2304" width="9.140625" style="2"/>
    <col min="2305" max="2305" width="5.140625" style="2" customWidth="1"/>
    <col min="2306" max="2306" width="41.85546875" style="2" customWidth="1"/>
    <col min="2307" max="2307" width="14.28515625" style="2" customWidth="1"/>
    <col min="2308" max="2308" width="15.5703125" style="2" customWidth="1"/>
    <col min="2309" max="2309" width="60" style="2" customWidth="1"/>
    <col min="2310" max="2310" width="11.42578125" style="2" customWidth="1"/>
    <col min="2311" max="2560" width="9.140625" style="2"/>
    <col min="2561" max="2561" width="5.140625" style="2" customWidth="1"/>
    <col min="2562" max="2562" width="41.85546875" style="2" customWidth="1"/>
    <col min="2563" max="2563" width="14.28515625" style="2" customWidth="1"/>
    <col min="2564" max="2564" width="15.5703125" style="2" customWidth="1"/>
    <col min="2565" max="2565" width="60" style="2" customWidth="1"/>
    <col min="2566" max="2566" width="11.42578125" style="2" customWidth="1"/>
    <col min="2567" max="2816" width="9.140625" style="2"/>
    <col min="2817" max="2817" width="5.140625" style="2" customWidth="1"/>
    <col min="2818" max="2818" width="41.85546875" style="2" customWidth="1"/>
    <col min="2819" max="2819" width="14.28515625" style="2" customWidth="1"/>
    <col min="2820" max="2820" width="15.5703125" style="2" customWidth="1"/>
    <col min="2821" max="2821" width="60" style="2" customWidth="1"/>
    <col min="2822" max="2822" width="11.42578125" style="2" customWidth="1"/>
    <col min="2823" max="3072" width="9.140625" style="2"/>
    <col min="3073" max="3073" width="5.140625" style="2" customWidth="1"/>
    <col min="3074" max="3074" width="41.85546875" style="2" customWidth="1"/>
    <col min="3075" max="3075" width="14.28515625" style="2" customWidth="1"/>
    <col min="3076" max="3076" width="15.5703125" style="2" customWidth="1"/>
    <col min="3077" max="3077" width="60" style="2" customWidth="1"/>
    <col min="3078" max="3078" width="11.42578125" style="2" customWidth="1"/>
    <col min="3079" max="3328" width="9.140625" style="2"/>
    <col min="3329" max="3329" width="5.140625" style="2" customWidth="1"/>
    <col min="3330" max="3330" width="41.85546875" style="2" customWidth="1"/>
    <col min="3331" max="3331" width="14.28515625" style="2" customWidth="1"/>
    <col min="3332" max="3332" width="15.5703125" style="2" customWidth="1"/>
    <col min="3333" max="3333" width="60" style="2" customWidth="1"/>
    <col min="3334" max="3334" width="11.42578125" style="2" customWidth="1"/>
    <col min="3335" max="3584" width="9.140625" style="2"/>
    <col min="3585" max="3585" width="5.140625" style="2" customWidth="1"/>
    <col min="3586" max="3586" width="41.85546875" style="2" customWidth="1"/>
    <col min="3587" max="3587" width="14.28515625" style="2" customWidth="1"/>
    <col min="3588" max="3588" width="15.5703125" style="2" customWidth="1"/>
    <col min="3589" max="3589" width="60" style="2" customWidth="1"/>
    <col min="3590" max="3590" width="11.42578125" style="2" customWidth="1"/>
    <col min="3591" max="3840" width="9.140625" style="2"/>
    <col min="3841" max="3841" width="5.140625" style="2" customWidth="1"/>
    <col min="3842" max="3842" width="41.85546875" style="2" customWidth="1"/>
    <col min="3843" max="3843" width="14.28515625" style="2" customWidth="1"/>
    <col min="3844" max="3844" width="15.5703125" style="2" customWidth="1"/>
    <col min="3845" max="3845" width="60" style="2" customWidth="1"/>
    <col min="3846" max="3846" width="11.42578125" style="2" customWidth="1"/>
    <col min="3847" max="4096" width="9.140625" style="2"/>
    <col min="4097" max="4097" width="5.140625" style="2" customWidth="1"/>
    <col min="4098" max="4098" width="41.85546875" style="2" customWidth="1"/>
    <col min="4099" max="4099" width="14.28515625" style="2" customWidth="1"/>
    <col min="4100" max="4100" width="15.5703125" style="2" customWidth="1"/>
    <col min="4101" max="4101" width="60" style="2" customWidth="1"/>
    <col min="4102" max="4102" width="11.42578125" style="2" customWidth="1"/>
    <col min="4103" max="4352" width="9.140625" style="2"/>
    <col min="4353" max="4353" width="5.140625" style="2" customWidth="1"/>
    <col min="4354" max="4354" width="41.85546875" style="2" customWidth="1"/>
    <col min="4355" max="4355" width="14.28515625" style="2" customWidth="1"/>
    <col min="4356" max="4356" width="15.5703125" style="2" customWidth="1"/>
    <col min="4357" max="4357" width="60" style="2" customWidth="1"/>
    <col min="4358" max="4358" width="11.42578125" style="2" customWidth="1"/>
    <col min="4359" max="4608" width="9.140625" style="2"/>
    <col min="4609" max="4609" width="5.140625" style="2" customWidth="1"/>
    <col min="4610" max="4610" width="41.85546875" style="2" customWidth="1"/>
    <col min="4611" max="4611" width="14.28515625" style="2" customWidth="1"/>
    <col min="4612" max="4612" width="15.5703125" style="2" customWidth="1"/>
    <col min="4613" max="4613" width="60" style="2" customWidth="1"/>
    <col min="4614" max="4614" width="11.42578125" style="2" customWidth="1"/>
    <col min="4615" max="4864" width="9.140625" style="2"/>
    <col min="4865" max="4865" width="5.140625" style="2" customWidth="1"/>
    <col min="4866" max="4866" width="41.85546875" style="2" customWidth="1"/>
    <col min="4867" max="4867" width="14.28515625" style="2" customWidth="1"/>
    <col min="4868" max="4868" width="15.5703125" style="2" customWidth="1"/>
    <col min="4869" max="4869" width="60" style="2" customWidth="1"/>
    <col min="4870" max="4870" width="11.42578125" style="2" customWidth="1"/>
    <col min="4871" max="5120" width="9.140625" style="2"/>
    <col min="5121" max="5121" width="5.140625" style="2" customWidth="1"/>
    <col min="5122" max="5122" width="41.85546875" style="2" customWidth="1"/>
    <col min="5123" max="5123" width="14.28515625" style="2" customWidth="1"/>
    <col min="5124" max="5124" width="15.5703125" style="2" customWidth="1"/>
    <col min="5125" max="5125" width="60" style="2" customWidth="1"/>
    <col min="5126" max="5126" width="11.42578125" style="2" customWidth="1"/>
    <col min="5127" max="5376" width="9.140625" style="2"/>
    <col min="5377" max="5377" width="5.140625" style="2" customWidth="1"/>
    <col min="5378" max="5378" width="41.85546875" style="2" customWidth="1"/>
    <col min="5379" max="5379" width="14.28515625" style="2" customWidth="1"/>
    <col min="5380" max="5380" width="15.5703125" style="2" customWidth="1"/>
    <col min="5381" max="5381" width="60" style="2" customWidth="1"/>
    <col min="5382" max="5382" width="11.42578125" style="2" customWidth="1"/>
    <col min="5383" max="5632" width="9.140625" style="2"/>
    <col min="5633" max="5633" width="5.140625" style="2" customWidth="1"/>
    <col min="5634" max="5634" width="41.85546875" style="2" customWidth="1"/>
    <col min="5635" max="5635" width="14.28515625" style="2" customWidth="1"/>
    <col min="5636" max="5636" width="15.5703125" style="2" customWidth="1"/>
    <col min="5637" max="5637" width="60" style="2" customWidth="1"/>
    <col min="5638" max="5638" width="11.42578125" style="2" customWidth="1"/>
    <col min="5639" max="5888" width="9.140625" style="2"/>
    <col min="5889" max="5889" width="5.140625" style="2" customWidth="1"/>
    <col min="5890" max="5890" width="41.85546875" style="2" customWidth="1"/>
    <col min="5891" max="5891" width="14.28515625" style="2" customWidth="1"/>
    <col min="5892" max="5892" width="15.5703125" style="2" customWidth="1"/>
    <col min="5893" max="5893" width="60" style="2" customWidth="1"/>
    <col min="5894" max="5894" width="11.42578125" style="2" customWidth="1"/>
    <col min="5895" max="6144" width="9.140625" style="2"/>
    <col min="6145" max="6145" width="5.140625" style="2" customWidth="1"/>
    <col min="6146" max="6146" width="41.85546875" style="2" customWidth="1"/>
    <col min="6147" max="6147" width="14.28515625" style="2" customWidth="1"/>
    <col min="6148" max="6148" width="15.5703125" style="2" customWidth="1"/>
    <col min="6149" max="6149" width="60" style="2" customWidth="1"/>
    <col min="6150" max="6150" width="11.42578125" style="2" customWidth="1"/>
    <col min="6151" max="6400" width="9.140625" style="2"/>
    <col min="6401" max="6401" width="5.140625" style="2" customWidth="1"/>
    <col min="6402" max="6402" width="41.85546875" style="2" customWidth="1"/>
    <col min="6403" max="6403" width="14.28515625" style="2" customWidth="1"/>
    <col min="6404" max="6404" width="15.5703125" style="2" customWidth="1"/>
    <col min="6405" max="6405" width="60" style="2" customWidth="1"/>
    <col min="6406" max="6406" width="11.42578125" style="2" customWidth="1"/>
    <col min="6407" max="6656" width="9.140625" style="2"/>
    <col min="6657" max="6657" width="5.140625" style="2" customWidth="1"/>
    <col min="6658" max="6658" width="41.85546875" style="2" customWidth="1"/>
    <col min="6659" max="6659" width="14.28515625" style="2" customWidth="1"/>
    <col min="6660" max="6660" width="15.5703125" style="2" customWidth="1"/>
    <col min="6661" max="6661" width="60" style="2" customWidth="1"/>
    <col min="6662" max="6662" width="11.42578125" style="2" customWidth="1"/>
    <col min="6663" max="6912" width="9.140625" style="2"/>
    <col min="6913" max="6913" width="5.140625" style="2" customWidth="1"/>
    <col min="6914" max="6914" width="41.85546875" style="2" customWidth="1"/>
    <col min="6915" max="6915" width="14.28515625" style="2" customWidth="1"/>
    <col min="6916" max="6916" width="15.5703125" style="2" customWidth="1"/>
    <col min="6917" max="6917" width="60" style="2" customWidth="1"/>
    <col min="6918" max="6918" width="11.42578125" style="2" customWidth="1"/>
    <col min="6919" max="7168" width="9.140625" style="2"/>
    <col min="7169" max="7169" width="5.140625" style="2" customWidth="1"/>
    <col min="7170" max="7170" width="41.85546875" style="2" customWidth="1"/>
    <col min="7171" max="7171" width="14.28515625" style="2" customWidth="1"/>
    <col min="7172" max="7172" width="15.5703125" style="2" customWidth="1"/>
    <col min="7173" max="7173" width="60" style="2" customWidth="1"/>
    <col min="7174" max="7174" width="11.42578125" style="2" customWidth="1"/>
    <col min="7175" max="7424" width="9.140625" style="2"/>
    <col min="7425" max="7425" width="5.140625" style="2" customWidth="1"/>
    <col min="7426" max="7426" width="41.85546875" style="2" customWidth="1"/>
    <col min="7427" max="7427" width="14.28515625" style="2" customWidth="1"/>
    <col min="7428" max="7428" width="15.5703125" style="2" customWidth="1"/>
    <col min="7429" max="7429" width="60" style="2" customWidth="1"/>
    <col min="7430" max="7430" width="11.42578125" style="2" customWidth="1"/>
    <col min="7431" max="7680" width="9.140625" style="2"/>
    <col min="7681" max="7681" width="5.140625" style="2" customWidth="1"/>
    <col min="7682" max="7682" width="41.85546875" style="2" customWidth="1"/>
    <col min="7683" max="7683" width="14.28515625" style="2" customWidth="1"/>
    <col min="7684" max="7684" width="15.5703125" style="2" customWidth="1"/>
    <col min="7685" max="7685" width="60" style="2" customWidth="1"/>
    <col min="7686" max="7686" width="11.42578125" style="2" customWidth="1"/>
    <col min="7687" max="7936" width="9.140625" style="2"/>
    <col min="7937" max="7937" width="5.140625" style="2" customWidth="1"/>
    <col min="7938" max="7938" width="41.85546875" style="2" customWidth="1"/>
    <col min="7939" max="7939" width="14.28515625" style="2" customWidth="1"/>
    <col min="7940" max="7940" width="15.5703125" style="2" customWidth="1"/>
    <col min="7941" max="7941" width="60" style="2" customWidth="1"/>
    <col min="7942" max="7942" width="11.42578125" style="2" customWidth="1"/>
    <col min="7943" max="8192" width="9.140625" style="2"/>
    <col min="8193" max="8193" width="5.140625" style="2" customWidth="1"/>
    <col min="8194" max="8194" width="41.85546875" style="2" customWidth="1"/>
    <col min="8195" max="8195" width="14.28515625" style="2" customWidth="1"/>
    <col min="8196" max="8196" width="15.5703125" style="2" customWidth="1"/>
    <col min="8197" max="8197" width="60" style="2" customWidth="1"/>
    <col min="8198" max="8198" width="11.42578125" style="2" customWidth="1"/>
    <col min="8199" max="8448" width="9.140625" style="2"/>
    <col min="8449" max="8449" width="5.140625" style="2" customWidth="1"/>
    <col min="8450" max="8450" width="41.85546875" style="2" customWidth="1"/>
    <col min="8451" max="8451" width="14.28515625" style="2" customWidth="1"/>
    <col min="8452" max="8452" width="15.5703125" style="2" customWidth="1"/>
    <col min="8453" max="8453" width="60" style="2" customWidth="1"/>
    <col min="8454" max="8454" width="11.42578125" style="2" customWidth="1"/>
    <col min="8455" max="8704" width="9.140625" style="2"/>
    <col min="8705" max="8705" width="5.140625" style="2" customWidth="1"/>
    <col min="8706" max="8706" width="41.85546875" style="2" customWidth="1"/>
    <col min="8707" max="8707" width="14.28515625" style="2" customWidth="1"/>
    <col min="8708" max="8708" width="15.5703125" style="2" customWidth="1"/>
    <col min="8709" max="8709" width="60" style="2" customWidth="1"/>
    <col min="8710" max="8710" width="11.42578125" style="2" customWidth="1"/>
    <col min="8711" max="8960" width="9.140625" style="2"/>
    <col min="8961" max="8961" width="5.140625" style="2" customWidth="1"/>
    <col min="8962" max="8962" width="41.85546875" style="2" customWidth="1"/>
    <col min="8963" max="8963" width="14.28515625" style="2" customWidth="1"/>
    <col min="8964" max="8964" width="15.5703125" style="2" customWidth="1"/>
    <col min="8965" max="8965" width="60" style="2" customWidth="1"/>
    <col min="8966" max="8966" width="11.42578125" style="2" customWidth="1"/>
    <col min="8967" max="9216" width="9.140625" style="2"/>
    <col min="9217" max="9217" width="5.140625" style="2" customWidth="1"/>
    <col min="9218" max="9218" width="41.85546875" style="2" customWidth="1"/>
    <col min="9219" max="9219" width="14.28515625" style="2" customWidth="1"/>
    <col min="9220" max="9220" width="15.5703125" style="2" customWidth="1"/>
    <col min="9221" max="9221" width="60" style="2" customWidth="1"/>
    <col min="9222" max="9222" width="11.42578125" style="2" customWidth="1"/>
    <col min="9223" max="9472" width="9.140625" style="2"/>
    <col min="9473" max="9473" width="5.140625" style="2" customWidth="1"/>
    <col min="9474" max="9474" width="41.85546875" style="2" customWidth="1"/>
    <col min="9475" max="9475" width="14.28515625" style="2" customWidth="1"/>
    <col min="9476" max="9476" width="15.5703125" style="2" customWidth="1"/>
    <col min="9477" max="9477" width="60" style="2" customWidth="1"/>
    <col min="9478" max="9478" width="11.42578125" style="2" customWidth="1"/>
    <col min="9479" max="9728" width="9.140625" style="2"/>
    <col min="9729" max="9729" width="5.140625" style="2" customWidth="1"/>
    <col min="9730" max="9730" width="41.85546875" style="2" customWidth="1"/>
    <col min="9731" max="9731" width="14.28515625" style="2" customWidth="1"/>
    <col min="9732" max="9732" width="15.5703125" style="2" customWidth="1"/>
    <col min="9733" max="9733" width="60" style="2" customWidth="1"/>
    <col min="9734" max="9734" width="11.42578125" style="2" customWidth="1"/>
    <col min="9735" max="9984" width="9.140625" style="2"/>
    <col min="9985" max="9985" width="5.140625" style="2" customWidth="1"/>
    <col min="9986" max="9986" width="41.85546875" style="2" customWidth="1"/>
    <col min="9987" max="9987" width="14.28515625" style="2" customWidth="1"/>
    <col min="9988" max="9988" width="15.5703125" style="2" customWidth="1"/>
    <col min="9989" max="9989" width="60" style="2" customWidth="1"/>
    <col min="9990" max="9990" width="11.42578125" style="2" customWidth="1"/>
    <col min="9991" max="10240" width="9.140625" style="2"/>
    <col min="10241" max="10241" width="5.140625" style="2" customWidth="1"/>
    <col min="10242" max="10242" width="41.85546875" style="2" customWidth="1"/>
    <col min="10243" max="10243" width="14.28515625" style="2" customWidth="1"/>
    <col min="10244" max="10244" width="15.5703125" style="2" customWidth="1"/>
    <col min="10245" max="10245" width="60" style="2" customWidth="1"/>
    <col min="10246" max="10246" width="11.42578125" style="2" customWidth="1"/>
    <col min="10247" max="10496" width="9.140625" style="2"/>
    <col min="10497" max="10497" width="5.140625" style="2" customWidth="1"/>
    <col min="10498" max="10498" width="41.85546875" style="2" customWidth="1"/>
    <col min="10499" max="10499" width="14.28515625" style="2" customWidth="1"/>
    <col min="10500" max="10500" width="15.5703125" style="2" customWidth="1"/>
    <col min="10501" max="10501" width="60" style="2" customWidth="1"/>
    <col min="10502" max="10502" width="11.42578125" style="2" customWidth="1"/>
    <col min="10503" max="10752" width="9.140625" style="2"/>
    <col min="10753" max="10753" width="5.140625" style="2" customWidth="1"/>
    <col min="10754" max="10754" width="41.85546875" style="2" customWidth="1"/>
    <col min="10755" max="10755" width="14.28515625" style="2" customWidth="1"/>
    <col min="10756" max="10756" width="15.5703125" style="2" customWidth="1"/>
    <col min="10757" max="10757" width="60" style="2" customWidth="1"/>
    <col min="10758" max="10758" width="11.42578125" style="2" customWidth="1"/>
    <col min="10759" max="11008" width="9.140625" style="2"/>
    <col min="11009" max="11009" width="5.140625" style="2" customWidth="1"/>
    <col min="11010" max="11010" width="41.85546875" style="2" customWidth="1"/>
    <col min="11011" max="11011" width="14.28515625" style="2" customWidth="1"/>
    <col min="11012" max="11012" width="15.5703125" style="2" customWidth="1"/>
    <col min="11013" max="11013" width="60" style="2" customWidth="1"/>
    <col min="11014" max="11014" width="11.42578125" style="2" customWidth="1"/>
    <col min="11015" max="11264" width="9.140625" style="2"/>
    <col min="11265" max="11265" width="5.140625" style="2" customWidth="1"/>
    <col min="11266" max="11266" width="41.85546875" style="2" customWidth="1"/>
    <col min="11267" max="11267" width="14.28515625" style="2" customWidth="1"/>
    <col min="11268" max="11268" width="15.5703125" style="2" customWidth="1"/>
    <col min="11269" max="11269" width="60" style="2" customWidth="1"/>
    <col min="11270" max="11270" width="11.42578125" style="2" customWidth="1"/>
    <col min="11271" max="11520" width="9.140625" style="2"/>
    <col min="11521" max="11521" width="5.140625" style="2" customWidth="1"/>
    <col min="11522" max="11522" width="41.85546875" style="2" customWidth="1"/>
    <col min="11523" max="11523" width="14.28515625" style="2" customWidth="1"/>
    <col min="11524" max="11524" width="15.5703125" style="2" customWidth="1"/>
    <col min="11525" max="11525" width="60" style="2" customWidth="1"/>
    <col min="11526" max="11526" width="11.42578125" style="2" customWidth="1"/>
    <col min="11527" max="11776" width="9.140625" style="2"/>
    <col min="11777" max="11777" width="5.140625" style="2" customWidth="1"/>
    <col min="11778" max="11778" width="41.85546875" style="2" customWidth="1"/>
    <col min="11779" max="11779" width="14.28515625" style="2" customWidth="1"/>
    <col min="11780" max="11780" width="15.5703125" style="2" customWidth="1"/>
    <col min="11781" max="11781" width="60" style="2" customWidth="1"/>
    <col min="11782" max="11782" width="11.42578125" style="2" customWidth="1"/>
    <col min="11783" max="12032" width="9.140625" style="2"/>
    <col min="12033" max="12033" width="5.140625" style="2" customWidth="1"/>
    <col min="12034" max="12034" width="41.85546875" style="2" customWidth="1"/>
    <col min="12035" max="12035" width="14.28515625" style="2" customWidth="1"/>
    <col min="12036" max="12036" width="15.5703125" style="2" customWidth="1"/>
    <col min="12037" max="12037" width="60" style="2" customWidth="1"/>
    <col min="12038" max="12038" width="11.42578125" style="2" customWidth="1"/>
    <col min="12039" max="12288" width="9.140625" style="2"/>
    <col min="12289" max="12289" width="5.140625" style="2" customWidth="1"/>
    <col min="12290" max="12290" width="41.85546875" style="2" customWidth="1"/>
    <col min="12291" max="12291" width="14.28515625" style="2" customWidth="1"/>
    <col min="12292" max="12292" width="15.5703125" style="2" customWidth="1"/>
    <col min="12293" max="12293" width="60" style="2" customWidth="1"/>
    <col min="12294" max="12294" width="11.42578125" style="2" customWidth="1"/>
    <col min="12295" max="12544" width="9.140625" style="2"/>
    <col min="12545" max="12545" width="5.140625" style="2" customWidth="1"/>
    <col min="12546" max="12546" width="41.85546875" style="2" customWidth="1"/>
    <col min="12547" max="12547" width="14.28515625" style="2" customWidth="1"/>
    <col min="12548" max="12548" width="15.5703125" style="2" customWidth="1"/>
    <col min="12549" max="12549" width="60" style="2" customWidth="1"/>
    <col min="12550" max="12550" width="11.42578125" style="2" customWidth="1"/>
    <col min="12551" max="12800" width="9.140625" style="2"/>
    <col min="12801" max="12801" width="5.140625" style="2" customWidth="1"/>
    <col min="12802" max="12802" width="41.85546875" style="2" customWidth="1"/>
    <col min="12803" max="12803" width="14.28515625" style="2" customWidth="1"/>
    <col min="12804" max="12804" width="15.5703125" style="2" customWidth="1"/>
    <col min="12805" max="12805" width="60" style="2" customWidth="1"/>
    <col min="12806" max="12806" width="11.42578125" style="2" customWidth="1"/>
    <col min="12807" max="13056" width="9.140625" style="2"/>
    <col min="13057" max="13057" width="5.140625" style="2" customWidth="1"/>
    <col min="13058" max="13058" width="41.85546875" style="2" customWidth="1"/>
    <col min="13059" max="13059" width="14.28515625" style="2" customWidth="1"/>
    <col min="13060" max="13060" width="15.5703125" style="2" customWidth="1"/>
    <col min="13061" max="13061" width="60" style="2" customWidth="1"/>
    <col min="13062" max="13062" width="11.42578125" style="2" customWidth="1"/>
    <col min="13063" max="13312" width="9.140625" style="2"/>
    <col min="13313" max="13313" width="5.140625" style="2" customWidth="1"/>
    <col min="13314" max="13314" width="41.85546875" style="2" customWidth="1"/>
    <col min="13315" max="13315" width="14.28515625" style="2" customWidth="1"/>
    <col min="13316" max="13316" width="15.5703125" style="2" customWidth="1"/>
    <col min="13317" max="13317" width="60" style="2" customWidth="1"/>
    <col min="13318" max="13318" width="11.42578125" style="2" customWidth="1"/>
    <col min="13319" max="13568" width="9.140625" style="2"/>
    <col min="13569" max="13569" width="5.140625" style="2" customWidth="1"/>
    <col min="13570" max="13570" width="41.85546875" style="2" customWidth="1"/>
    <col min="13571" max="13571" width="14.28515625" style="2" customWidth="1"/>
    <col min="13572" max="13572" width="15.5703125" style="2" customWidth="1"/>
    <col min="13573" max="13573" width="60" style="2" customWidth="1"/>
    <col min="13574" max="13574" width="11.42578125" style="2" customWidth="1"/>
    <col min="13575" max="13824" width="9.140625" style="2"/>
    <col min="13825" max="13825" width="5.140625" style="2" customWidth="1"/>
    <col min="13826" max="13826" width="41.85546875" style="2" customWidth="1"/>
    <col min="13827" max="13827" width="14.28515625" style="2" customWidth="1"/>
    <col min="13828" max="13828" width="15.5703125" style="2" customWidth="1"/>
    <col min="13829" max="13829" width="60" style="2" customWidth="1"/>
    <col min="13830" max="13830" width="11.42578125" style="2" customWidth="1"/>
    <col min="13831" max="14080" width="9.140625" style="2"/>
    <col min="14081" max="14081" width="5.140625" style="2" customWidth="1"/>
    <col min="14082" max="14082" width="41.85546875" style="2" customWidth="1"/>
    <col min="14083" max="14083" width="14.28515625" style="2" customWidth="1"/>
    <col min="14084" max="14084" width="15.5703125" style="2" customWidth="1"/>
    <col min="14085" max="14085" width="60" style="2" customWidth="1"/>
    <col min="14086" max="14086" width="11.42578125" style="2" customWidth="1"/>
    <col min="14087" max="14336" width="9.140625" style="2"/>
    <col min="14337" max="14337" width="5.140625" style="2" customWidth="1"/>
    <col min="14338" max="14338" width="41.85546875" style="2" customWidth="1"/>
    <col min="14339" max="14339" width="14.28515625" style="2" customWidth="1"/>
    <col min="14340" max="14340" width="15.5703125" style="2" customWidth="1"/>
    <col min="14341" max="14341" width="60" style="2" customWidth="1"/>
    <col min="14342" max="14342" width="11.42578125" style="2" customWidth="1"/>
    <col min="14343" max="14592" width="9.140625" style="2"/>
    <col min="14593" max="14593" width="5.140625" style="2" customWidth="1"/>
    <col min="14594" max="14594" width="41.85546875" style="2" customWidth="1"/>
    <col min="14595" max="14595" width="14.28515625" style="2" customWidth="1"/>
    <col min="14596" max="14596" width="15.5703125" style="2" customWidth="1"/>
    <col min="14597" max="14597" width="60" style="2" customWidth="1"/>
    <col min="14598" max="14598" width="11.42578125" style="2" customWidth="1"/>
    <col min="14599" max="14848" width="9.140625" style="2"/>
    <col min="14849" max="14849" width="5.140625" style="2" customWidth="1"/>
    <col min="14850" max="14850" width="41.85546875" style="2" customWidth="1"/>
    <col min="14851" max="14851" width="14.28515625" style="2" customWidth="1"/>
    <col min="14852" max="14852" width="15.5703125" style="2" customWidth="1"/>
    <col min="14853" max="14853" width="60" style="2" customWidth="1"/>
    <col min="14854" max="14854" width="11.42578125" style="2" customWidth="1"/>
    <col min="14855" max="15104" width="9.140625" style="2"/>
    <col min="15105" max="15105" width="5.140625" style="2" customWidth="1"/>
    <col min="15106" max="15106" width="41.85546875" style="2" customWidth="1"/>
    <col min="15107" max="15107" width="14.28515625" style="2" customWidth="1"/>
    <col min="15108" max="15108" width="15.5703125" style="2" customWidth="1"/>
    <col min="15109" max="15109" width="60" style="2" customWidth="1"/>
    <col min="15110" max="15110" width="11.42578125" style="2" customWidth="1"/>
    <col min="15111" max="15360" width="9.140625" style="2"/>
    <col min="15361" max="15361" width="5.140625" style="2" customWidth="1"/>
    <col min="15362" max="15362" width="41.85546875" style="2" customWidth="1"/>
    <col min="15363" max="15363" width="14.28515625" style="2" customWidth="1"/>
    <col min="15364" max="15364" width="15.5703125" style="2" customWidth="1"/>
    <col min="15365" max="15365" width="60" style="2" customWidth="1"/>
    <col min="15366" max="15366" width="11.42578125" style="2" customWidth="1"/>
    <col min="15367" max="15616" width="9.140625" style="2"/>
    <col min="15617" max="15617" width="5.140625" style="2" customWidth="1"/>
    <col min="15618" max="15618" width="41.85546875" style="2" customWidth="1"/>
    <col min="15619" max="15619" width="14.28515625" style="2" customWidth="1"/>
    <col min="15620" max="15620" width="15.5703125" style="2" customWidth="1"/>
    <col min="15621" max="15621" width="60" style="2" customWidth="1"/>
    <col min="15622" max="15622" width="11.42578125" style="2" customWidth="1"/>
    <col min="15623" max="15872" width="9.140625" style="2"/>
    <col min="15873" max="15873" width="5.140625" style="2" customWidth="1"/>
    <col min="15874" max="15874" width="41.85546875" style="2" customWidth="1"/>
    <col min="15875" max="15875" width="14.28515625" style="2" customWidth="1"/>
    <col min="15876" max="15876" width="15.5703125" style="2" customWidth="1"/>
    <col min="15877" max="15877" width="60" style="2" customWidth="1"/>
    <col min="15878" max="15878" width="11.42578125" style="2" customWidth="1"/>
    <col min="15879" max="16128" width="9.140625" style="2"/>
    <col min="16129" max="16129" width="5.140625" style="2" customWidth="1"/>
    <col min="16130" max="16130" width="41.85546875" style="2" customWidth="1"/>
    <col min="16131" max="16131" width="14.28515625" style="2" customWidth="1"/>
    <col min="16132" max="16132" width="15.5703125" style="2" customWidth="1"/>
    <col min="16133" max="16133" width="60" style="2" customWidth="1"/>
    <col min="16134" max="16134" width="11.42578125" style="2" customWidth="1"/>
    <col min="16135" max="16384" width="9.140625" style="2"/>
  </cols>
  <sheetData>
    <row r="1" spans="1:46" s="1" customFormat="1" x14ac:dyDescent="0.25">
      <c r="A1" s="360" t="str">
        <f>+'2.CMD.T'!A1:C1</f>
        <v>HỘI ĐỒNG NHÂN DÂN</v>
      </c>
      <c r="B1" s="360"/>
      <c r="C1" s="360"/>
      <c r="D1" s="361" t="s">
        <v>0</v>
      </c>
      <c r="E1" s="361"/>
      <c r="F1" s="361"/>
    </row>
    <row r="2" spans="1:46" s="1" customFormat="1" ht="15.75" customHeight="1" x14ac:dyDescent="0.25">
      <c r="A2" s="361" t="str">
        <f>+'2.CMD.T'!A2:C2</f>
        <v>TỈNH HÀ TĨNH</v>
      </c>
      <c r="B2" s="361"/>
      <c r="C2" s="361"/>
      <c r="D2" s="361" t="s">
        <v>1</v>
      </c>
      <c r="E2" s="361"/>
      <c r="F2" s="361"/>
    </row>
    <row r="3" spans="1:46" s="1" customFormat="1" x14ac:dyDescent="0.25">
      <c r="A3" s="364"/>
      <c r="B3" s="364"/>
      <c r="C3" s="364"/>
      <c r="D3" s="364"/>
      <c r="E3" s="364"/>
      <c r="F3" s="364"/>
    </row>
    <row r="4" spans="1:46" s="1" customFormat="1" x14ac:dyDescent="0.25">
      <c r="A4" s="362" t="s">
        <v>326</v>
      </c>
      <c r="B4" s="362"/>
      <c r="C4" s="362"/>
      <c r="D4" s="362"/>
      <c r="E4" s="362"/>
      <c r="F4" s="362"/>
    </row>
    <row r="5" spans="1:46" s="1" customFormat="1" x14ac:dyDescent="0.25">
      <c r="A5" s="362" t="s">
        <v>111</v>
      </c>
      <c r="B5" s="362"/>
      <c r="C5" s="362"/>
      <c r="D5" s="362"/>
      <c r="E5" s="362"/>
      <c r="F5" s="362"/>
    </row>
    <row r="6" spans="1:46" s="1" customFormat="1" x14ac:dyDescent="0.25">
      <c r="A6" s="365" t="str">
        <f>+'[1]2.CMD.T'!A5:H5</f>
        <v>(Kèm theo Nghị quyết số    .../NQ-HĐND ngày      tháng    năm 2024 của Hội đồng nhân dân tỉnh)</v>
      </c>
      <c r="B6" s="365"/>
      <c r="C6" s="365"/>
      <c r="D6" s="365"/>
      <c r="E6" s="365"/>
      <c r="F6" s="365"/>
    </row>
    <row r="7" spans="1:46" ht="12.75" customHeight="1" x14ac:dyDescent="0.25">
      <c r="A7" s="366"/>
      <c r="B7" s="366"/>
      <c r="C7" s="366"/>
      <c r="D7" s="366"/>
      <c r="E7" s="366"/>
      <c r="F7" s="366"/>
    </row>
    <row r="8" spans="1:46" s="7" customFormat="1" ht="44.25" customHeight="1" x14ac:dyDescent="0.25">
      <c r="A8" s="367" t="s">
        <v>4</v>
      </c>
      <c r="B8" s="368" t="s">
        <v>5</v>
      </c>
      <c r="C8" s="369" t="s">
        <v>56</v>
      </c>
      <c r="D8" s="368" t="s">
        <v>7</v>
      </c>
      <c r="E8" s="370" t="s">
        <v>8</v>
      </c>
      <c r="F8" s="368" t="s">
        <v>9</v>
      </c>
    </row>
    <row r="9" spans="1:46" s="7" customFormat="1" ht="15" customHeight="1" x14ac:dyDescent="0.25">
      <c r="A9" s="367"/>
      <c r="B9" s="368"/>
      <c r="C9" s="369"/>
      <c r="D9" s="368"/>
      <c r="E9" s="370"/>
      <c r="F9" s="368"/>
    </row>
    <row r="10" spans="1:46" s="45" customFormat="1" x14ac:dyDescent="0.2">
      <c r="A10" s="73" t="s">
        <v>10</v>
      </c>
      <c r="B10" s="74" t="s">
        <v>27</v>
      </c>
      <c r="C10" s="94">
        <f>SUM(C11:C13)</f>
        <v>4.8</v>
      </c>
      <c r="D10" s="205"/>
      <c r="E10" s="75"/>
      <c r="F10" s="72"/>
      <c r="G10" s="42"/>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row>
    <row r="11" spans="1:46" s="45" customFormat="1" ht="37.5" customHeight="1" x14ac:dyDescent="0.2">
      <c r="A11" s="70">
        <v>1</v>
      </c>
      <c r="B11" s="76" t="s">
        <v>86</v>
      </c>
      <c r="C11" s="95">
        <v>3</v>
      </c>
      <c r="D11" s="206" t="s">
        <v>87</v>
      </c>
      <c r="E11" s="373" t="s">
        <v>114</v>
      </c>
      <c r="F11" s="71"/>
      <c r="G11" s="42"/>
      <c r="H11" s="60"/>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row>
    <row r="12" spans="1:46" s="45" customFormat="1" ht="37.5" customHeight="1" x14ac:dyDescent="0.2">
      <c r="A12" s="70">
        <v>2</v>
      </c>
      <c r="B12" s="77" t="s">
        <v>86</v>
      </c>
      <c r="C12" s="95">
        <v>0.3</v>
      </c>
      <c r="D12" s="207" t="s">
        <v>88</v>
      </c>
      <c r="E12" s="373"/>
      <c r="F12" s="71"/>
      <c r="G12" s="42"/>
      <c r="H12" s="60"/>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row>
    <row r="13" spans="1:46" s="45" customFormat="1" ht="36" customHeight="1" x14ac:dyDescent="0.2">
      <c r="A13" s="70">
        <v>3</v>
      </c>
      <c r="B13" s="78" t="s">
        <v>112</v>
      </c>
      <c r="C13" s="95">
        <v>1.5</v>
      </c>
      <c r="D13" s="207" t="s">
        <v>89</v>
      </c>
      <c r="E13" s="373"/>
      <c r="F13" s="71"/>
      <c r="G13" s="42"/>
      <c r="H13" s="60"/>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row>
    <row r="14" spans="1:46" s="45" customFormat="1" x14ac:dyDescent="0.25">
      <c r="A14" s="69" t="s">
        <v>15</v>
      </c>
      <c r="B14" s="79" t="s">
        <v>91</v>
      </c>
      <c r="C14" s="94">
        <f>C15</f>
        <v>3.1</v>
      </c>
      <c r="D14" s="208"/>
      <c r="E14" s="80"/>
      <c r="F14" s="71"/>
      <c r="G14" s="42"/>
      <c r="H14" s="60"/>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row>
    <row r="15" spans="1:46" s="45" customFormat="1" ht="47.25" x14ac:dyDescent="0.2">
      <c r="A15" s="70">
        <v>1</v>
      </c>
      <c r="B15" s="76" t="s">
        <v>115</v>
      </c>
      <c r="C15" s="95">
        <v>3.1</v>
      </c>
      <c r="D15" s="70" t="s">
        <v>92</v>
      </c>
      <c r="E15" s="80" t="s">
        <v>93</v>
      </c>
      <c r="F15" s="71"/>
      <c r="G15" s="42"/>
      <c r="H15" s="60"/>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row>
    <row r="16" spans="1:46" s="45" customFormat="1" x14ac:dyDescent="0.25">
      <c r="A16" s="69" t="s">
        <v>19</v>
      </c>
      <c r="B16" s="93" t="s">
        <v>60</v>
      </c>
      <c r="C16" s="94">
        <f>SUM(C17:C19)</f>
        <v>5.85</v>
      </c>
      <c r="D16" s="208"/>
      <c r="E16" s="80"/>
      <c r="F16" s="71"/>
      <c r="G16" s="42"/>
      <c r="H16" s="60"/>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c r="AR16" s="44"/>
      <c r="AS16" s="44"/>
      <c r="AT16" s="44"/>
    </row>
    <row r="17" spans="1:46" s="45" customFormat="1" ht="31.5" x14ac:dyDescent="0.2">
      <c r="A17" s="70">
        <v>1</v>
      </c>
      <c r="B17" s="80" t="s">
        <v>94</v>
      </c>
      <c r="C17" s="95">
        <v>0.5</v>
      </c>
      <c r="D17" s="70" t="s">
        <v>95</v>
      </c>
      <c r="E17" s="373" t="s">
        <v>113</v>
      </c>
      <c r="F17" s="71"/>
      <c r="G17" s="42"/>
      <c r="H17" s="60"/>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row>
    <row r="18" spans="1:46" s="45" customFormat="1" x14ac:dyDescent="0.25">
      <c r="A18" s="70">
        <v>2</v>
      </c>
      <c r="B18" s="82" t="s">
        <v>96</v>
      </c>
      <c r="C18" s="95">
        <v>1.35</v>
      </c>
      <c r="D18" s="208" t="s">
        <v>97</v>
      </c>
      <c r="E18" s="373"/>
      <c r="F18" s="71"/>
      <c r="G18" s="42"/>
      <c r="H18" s="60"/>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row>
    <row r="19" spans="1:46" s="45" customFormat="1" ht="31.5" x14ac:dyDescent="0.2">
      <c r="A19" s="70">
        <v>3</v>
      </c>
      <c r="B19" s="83" t="s">
        <v>98</v>
      </c>
      <c r="C19" s="95">
        <v>4</v>
      </c>
      <c r="D19" s="88" t="s">
        <v>99</v>
      </c>
      <c r="E19" s="373"/>
      <c r="F19" s="85"/>
      <c r="G19" s="42"/>
      <c r="H19" s="60"/>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row>
    <row r="20" spans="1:46" s="45" customFormat="1" ht="31.5" x14ac:dyDescent="0.2">
      <c r="A20" s="69" t="s">
        <v>26</v>
      </c>
      <c r="B20" s="93" t="s">
        <v>100</v>
      </c>
      <c r="C20" s="94">
        <f>C21+C22</f>
        <v>0.08</v>
      </c>
      <c r="D20" s="88"/>
      <c r="E20" s="80"/>
      <c r="F20" s="86"/>
      <c r="G20" s="42"/>
      <c r="H20" s="60"/>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row>
    <row r="21" spans="1:46" s="45" customFormat="1" ht="60.6" customHeight="1" x14ac:dyDescent="0.2">
      <c r="A21" s="70">
        <v>1</v>
      </c>
      <c r="B21" s="82" t="s">
        <v>101</v>
      </c>
      <c r="C21" s="95">
        <v>0.04</v>
      </c>
      <c r="D21" s="88" t="s">
        <v>102</v>
      </c>
      <c r="E21" s="81" t="s">
        <v>103</v>
      </c>
      <c r="F21" s="87"/>
      <c r="G21" s="42"/>
      <c r="H21" s="60"/>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row>
    <row r="22" spans="1:46" s="45" customFormat="1" ht="47.25" x14ac:dyDescent="0.2">
      <c r="A22" s="70">
        <v>2</v>
      </c>
      <c r="B22" s="84" t="s">
        <v>101</v>
      </c>
      <c r="C22" s="95">
        <v>0.04</v>
      </c>
      <c r="D22" s="88" t="s">
        <v>104</v>
      </c>
      <c r="E22" s="81" t="s">
        <v>105</v>
      </c>
      <c r="F22" s="88"/>
      <c r="G22" s="42"/>
      <c r="H22" s="60"/>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row>
    <row r="23" spans="1:46" s="45" customFormat="1" ht="15.6" customHeight="1" x14ac:dyDescent="0.2">
      <c r="A23" s="89" t="s">
        <v>33</v>
      </c>
      <c r="B23" s="90" t="s">
        <v>107</v>
      </c>
      <c r="C23" s="96">
        <f>C24</f>
        <v>3.8</v>
      </c>
      <c r="D23" s="88"/>
      <c r="E23" s="80"/>
      <c r="F23" s="88"/>
      <c r="G23" s="42"/>
      <c r="H23" s="60"/>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44"/>
      <c r="AL23" s="44"/>
      <c r="AM23" s="44"/>
      <c r="AN23" s="44"/>
      <c r="AO23" s="44"/>
      <c r="AP23" s="44"/>
      <c r="AQ23" s="44"/>
      <c r="AR23" s="44"/>
      <c r="AS23" s="44"/>
      <c r="AT23" s="44"/>
    </row>
    <row r="24" spans="1:46" s="45" customFormat="1" ht="63" x14ac:dyDescent="0.2">
      <c r="A24" s="70">
        <v>1</v>
      </c>
      <c r="B24" s="91" t="s">
        <v>108</v>
      </c>
      <c r="C24" s="95">
        <v>3.8</v>
      </c>
      <c r="D24" s="88" t="s">
        <v>109</v>
      </c>
      <c r="E24" s="92" t="s">
        <v>110</v>
      </c>
      <c r="F24" s="88"/>
      <c r="G24" s="42"/>
      <c r="H24" s="60"/>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c r="AR24" s="44"/>
      <c r="AS24" s="44"/>
      <c r="AT24" s="44"/>
    </row>
    <row r="25" spans="1:46" s="25" customFormat="1" ht="15" x14ac:dyDescent="0.25">
      <c r="A25" s="22">
        <f>+A24+A22+A19+A15+A13</f>
        <v>10</v>
      </c>
      <c r="B25" s="21" t="s">
        <v>444</v>
      </c>
      <c r="C25" s="97">
        <f>+C23+C20+C16+C14+C10</f>
        <v>17.63</v>
      </c>
      <c r="D25" s="18"/>
      <c r="E25" s="23"/>
      <c r="F25" s="24"/>
    </row>
    <row r="26" spans="1:46" s="25" customFormat="1" ht="15" x14ac:dyDescent="0.25">
      <c r="A26" s="37"/>
      <c r="B26" s="38"/>
      <c r="C26" s="37"/>
      <c r="D26" s="37"/>
      <c r="E26" s="37"/>
      <c r="F26" s="37"/>
    </row>
    <row r="27" spans="1:46" x14ac:dyDescent="0.25">
      <c r="E27" s="357" t="s">
        <v>356</v>
      </c>
      <c r="F27" s="357"/>
    </row>
  </sheetData>
  <mergeCells count="18">
    <mergeCell ref="E8:E9"/>
    <mergeCell ref="F8:F9"/>
    <mergeCell ref="E27:F27"/>
    <mergeCell ref="A4:F4"/>
    <mergeCell ref="A1:C1"/>
    <mergeCell ref="D1:F1"/>
    <mergeCell ref="A2:C2"/>
    <mergeCell ref="D2:F2"/>
    <mergeCell ref="A3:F3"/>
    <mergeCell ref="E11:E13"/>
    <mergeCell ref="E17:E19"/>
    <mergeCell ref="A5:F5"/>
    <mergeCell ref="A6:F6"/>
    <mergeCell ref="A7:F7"/>
    <mergeCell ref="A8:A9"/>
    <mergeCell ref="B8:B9"/>
    <mergeCell ref="C8:C9"/>
    <mergeCell ref="D8:D9"/>
  </mergeCells>
  <conditionalFormatting sqref="B18">
    <cfRule type="duplicateValues" dxfId="1" priority="1"/>
  </conditionalFormatting>
  <conditionalFormatting sqref="B19">
    <cfRule type="duplicateValues" dxfId="0" priority="2"/>
  </conditionalFormatting>
  <printOptions horizontalCentered="1"/>
  <pageMargins left="0.32" right="0.26" top="0.5" bottom="0.45" header="0.3" footer="0.17"/>
  <pageSetup paperSize="9" orientation="landscape" r:id="rId1"/>
  <headerFooter>
    <oddFooter>&amp;LPhụ lục &amp;A&amp;R&amp;P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T42"/>
  <sheetViews>
    <sheetView showZeros="0" topLeftCell="A19" zoomScaleNormal="100" workbookViewId="0">
      <selection activeCell="D13" sqref="D13"/>
    </sheetView>
  </sheetViews>
  <sheetFormatPr defaultRowHeight="15.75" x14ac:dyDescent="0.25"/>
  <cols>
    <col min="1" max="1" width="5.140625" style="26" customWidth="1"/>
    <col min="2" max="2" width="33.7109375" style="27" customWidth="1"/>
    <col min="3" max="3" width="14.28515625" style="26" customWidth="1"/>
    <col min="4" max="4" width="23.28515625" style="26" customWidth="1"/>
    <col min="5" max="5" width="54.42578125" style="26" customWidth="1"/>
    <col min="6" max="6" width="10.5703125" style="26" customWidth="1"/>
    <col min="7" max="256" width="9.140625" style="2"/>
    <col min="257" max="257" width="5.140625" style="2" customWidth="1"/>
    <col min="258" max="258" width="41.85546875" style="2" customWidth="1"/>
    <col min="259" max="259" width="14.28515625" style="2" customWidth="1"/>
    <col min="260" max="260" width="15.5703125" style="2" customWidth="1"/>
    <col min="261" max="261" width="60" style="2" customWidth="1"/>
    <col min="262" max="262" width="11.42578125" style="2" customWidth="1"/>
    <col min="263" max="512" width="9.140625" style="2"/>
    <col min="513" max="513" width="5.140625" style="2" customWidth="1"/>
    <col min="514" max="514" width="41.85546875" style="2" customWidth="1"/>
    <col min="515" max="515" width="14.28515625" style="2" customWidth="1"/>
    <col min="516" max="516" width="15.5703125" style="2" customWidth="1"/>
    <col min="517" max="517" width="60" style="2" customWidth="1"/>
    <col min="518" max="518" width="11.42578125" style="2" customWidth="1"/>
    <col min="519" max="768" width="9.140625" style="2"/>
    <col min="769" max="769" width="5.140625" style="2" customWidth="1"/>
    <col min="770" max="770" width="41.85546875" style="2" customWidth="1"/>
    <col min="771" max="771" width="14.28515625" style="2" customWidth="1"/>
    <col min="772" max="772" width="15.5703125" style="2" customWidth="1"/>
    <col min="773" max="773" width="60" style="2" customWidth="1"/>
    <col min="774" max="774" width="11.42578125" style="2" customWidth="1"/>
    <col min="775" max="1024" width="9.140625" style="2"/>
    <col min="1025" max="1025" width="5.140625" style="2" customWidth="1"/>
    <col min="1026" max="1026" width="41.85546875" style="2" customWidth="1"/>
    <col min="1027" max="1027" width="14.28515625" style="2" customWidth="1"/>
    <col min="1028" max="1028" width="15.5703125" style="2" customWidth="1"/>
    <col min="1029" max="1029" width="60" style="2" customWidth="1"/>
    <col min="1030" max="1030" width="11.42578125" style="2" customWidth="1"/>
    <col min="1031" max="1280" width="9.140625" style="2"/>
    <col min="1281" max="1281" width="5.140625" style="2" customWidth="1"/>
    <col min="1282" max="1282" width="41.85546875" style="2" customWidth="1"/>
    <col min="1283" max="1283" width="14.28515625" style="2" customWidth="1"/>
    <col min="1284" max="1284" width="15.5703125" style="2" customWidth="1"/>
    <col min="1285" max="1285" width="60" style="2" customWidth="1"/>
    <col min="1286" max="1286" width="11.42578125" style="2" customWidth="1"/>
    <col min="1287" max="1536" width="9.140625" style="2"/>
    <col min="1537" max="1537" width="5.140625" style="2" customWidth="1"/>
    <col min="1538" max="1538" width="41.85546875" style="2" customWidth="1"/>
    <col min="1539" max="1539" width="14.28515625" style="2" customWidth="1"/>
    <col min="1540" max="1540" width="15.5703125" style="2" customWidth="1"/>
    <col min="1541" max="1541" width="60" style="2" customWidth="1"/>
    <col min="1542" max="1542" width="11.42578125" style="2" customWidth="1"/>
    <col min="1543" max="1792" width="9.140625" style="2"/>
    <col min="1793" max="1793" width="5.140625" style="2" customWidth="1"/>
    <col min="1794" max="1794" width="41.85546875" style="2" customWidth="1"/>
    <col min="1795" max="1795" width="14.28515625" style="2" customWidth="1"/>
    <col min="1796" max="1796" width="15.5703125" style="2" customWidth="1"/>
    <col min="1797" max="1797" width="60" style="2" customWidth="1"/>
    <col min="1798" max="1798" width="11.42578125" style="2" customWidth="1"/>
    <col min="1799" max="2048" width="9.140625" style="2"/>
    <col min="2049" max="2049" width="5.140625" style="2" customWidth="1"/>
    <col min="2050" max="2050" width="41.85546875" style="2" customWidth="1"/>
    <col min="2051" max="2051" width="14.28515625" style="2" customWidth="1"/>
    <col min="2052" max="2052" width="15.5703125" style="2" customWidth="1"/>
    <col min="2053" max="2053" width="60" style="2" customWidth="1"/>
    <col min="2054" max="2054" width="11.42578125" style="2" customWidth="1"/>
    <col min="2055" max="2304" width="9.140625" style="2"/>
    <col min="2305" max="2305" width="5.140625" style="2" customWidth="1"/>
    <col min="2306" max="2306" width="41.85546875" style="2" customWidth="1"/>
    <col min="2307" max="2307" width="14.28515625" style="2" customWidth="1"/>
    <col min="2308" max="2308" width="15.5703125" style="2" customWidth="1"/>
    <col min="2309" max="2309" width="60" style="2" customWidth="1"/>
    <col min="2310" max="2310" width="11.42578125" style="2" customWidth="1"/>
    <col min="2311" max="2560" width="9.140625" style="2"/>
    <col min="2561" max="2561" width="5.140625" style="2" customWidth="1"/>
    <col min="2562" max="2562" width="41.85546875" style="2" customWidth="1"/>
    <col min="2563" max="2563" width="14.28515625" style="2" customWidth="1"/>
    <col min="2564" max="2564" width="15.5703125" style="2" customWidth="1"/>
    <col min="2565" max="2565" width="60" style="2" customWidth="1"/>
    <col min="2566" max="2566" width="11.42578125" style="2" customWidth="1"/>
    <col min="2567" max="2816" width="9.140625" style="2"/>
    <col min="2817" max="2817" width="5.140625" style="2" customWidth="1"/>
    <col min="2818" max="2818" width="41.85546875" style="2" customWidth="1"/>
    <col min="2819" max="2819" width="14.28515625" style="2" customWidth="1"/>
    <col min="2820" max="2820" width="15.5703125" style="2" customWidth="1"/>
    <col min="2821" max="2821" width="60" style="2" customWidth="1"/>
    <col min="2822" max="2822" width="11.42578125" style="2" customWidth="1"/>
    <col min="2823" max="3072" width="9.140625" style="2"/>
    <col min="3073" max="3073" width="5.140625" style="2" customWidth="1"/>
    <col min="3074" max="3074" width="41.85546875" style="2" customWidth="1"/>
    <col min="3075" max="3075" width="14.28515625" style="2" customWidth="1"/>
    <col min="3076" max="3076" width="15.5703125" style="2" customWidth="1"/>
    <col min="3077" max="3077" width="60" style="2" customWidth="1"/>
    <col min="3078" max="3078" width="11.42578125" style="2" customWidth="1"/>
    <col min="3079" max="3328" width="9.140625" style="2"/>
    <col min="3329" max="3329" width="5.140625" style="2" customWidth="1"/>
    <col min="3330" max="3330" width="41.85546875" style="2" customWidth="1"/>
    <col min="3331" max="3331" width="14.28515625" style="2" customWidth="1"/>
    <col min="3332" max="3332" width="15.5703125" style="2" customWidth="1"/>
    <col min="3333" max="3333" width="60" style="2" customWidth="1"/>
    <col min="3334" max="3334" width="11.42578125" style="2" customWidth="1"/>
    <col min="3335" max="3584" width="9.140625" style="2"/>
    <col min="3585" max="3585" width="5.140625" style="2" customWidth="1"/>
    <col min="3586" max="3586" width="41.85546875" style="2" customWidth="1"/>
    <col min="3587" max="3587" width="14.28515625" style="2" customWidth="1"/>
    <col min="3588" max="3588" width="15.5703125" style="2" customWidth="1"/>
    <col min="3589" max="3589" width="60" style="2" customWidth="1"/>
    <col min="3590" max="3590" width="11.42578125" style="2" customWidth="1"/>
    <col min="3591" max="3840" width="9.140625" style="2"/>
    <col min="3841" max="3841" width="5.140625" style="2" customWidth="1"/>
    <col min="3842" max="3842" width="41.85546875" style="2" customWidth="1"/>
    <col min="3843" max="3843" width="14.28515625" style="2" customWidth="1"/>
    <col min="3844" max="3844" width="15.5703125" style="2" customWidth="1"/>
    <col min="3845" max="3845" width="60" style="2" customWidth="1"/>
    <col min="3846" max="3846" width="11.42578125" style="2" customWidth="1"/>
    <col min="3847" max="4096" width="9.140625" style="2"/>
    <col min="4097" max="4097" width="5.140625" style="2" customWidth="1"/>
    <col min="4098" max="4098" width="41.85546875" style="2" customWidth="1"/>
    <col min="4099" max="4099" width="14.28515625" style="2" customWidth="1"/>
    <col min="4100" max="4100" width="15.5703125" style="2" customWidth="1"/>
    <col min="4101" max="4101" width="60" style="2" customWidth="1"/>
    <col min="4102" max="4102" width="11.42578125" style="2" customWidth="1"/>
    <col min="4103" max="4352" width="9.140625" style="2"/>
    <col min="4353" max="4353" width="5.140625" style="2" customWidth="1"/>
    <col min="4354" max="4354" width="41.85546875" style="2" customWidth="1"/>
    <col min="4355" max="4355" width="14.28515625" style="2" customWidth="1"/>
    <col min="4356" max="4356" width="15.5703125" style="2" customWidth="1"/>
    <col min="4357" max="4357" width="60" style="2" customWidth="1"/>
    <col min="4358" max="4358" width="11.42578125" style="2" customWidth="1"/>
    <col min="4359" max="4608" width="9.140625" style="2"/>
    <col min="4609" max="4609" width="5.140625" style="2" customWidth="1"/>
    <col min="4610" max="4610" width="41.85546875" style="2" customWidth="1"/>
    <col min="4611" max="4611" width="14.28515625" style="2" customWidth="1"/>
    <col min="4612" max="4612" width="15.5703125" style="2" customWidth="1"/>
    <col min="4613" max="4613" width="60" style="2" customWidth="1"/>
    <col min="4614" max="4614" width="11.42578125" style="2" customWidth="1"/>
    <col min="4615" max="4864" width="9.140625" style="2"/>
    <col min="4865" max="4865" width="5.140625" style="2" customWidth="1"/>
    <col min="4866" max="4866" width="41.85546875" style="2" customWidth="1"/>
    <col min="4867" max="4867" width="14.28515625" style="2" customWidth="1"/>
    <col min="4868" max="4868" width="15.5703125" style="2" customWidth="1"/>
    <col min="4869" max="4869" width="60" style="2" customWidth="1"/>
    <col min="4870" max="4870" width="11.42578125" style="2" customWidth="1"/>
    <col min="4871" max="5120" width="9.140625" style="2"/>
    <col min="5121" max="5121" width="5.140625" style="2" customWidth="1"/>
    <col min="5122" max="5122" width="41.85546875" style="2" customWidth="1"/>
    <col min="5123" max="5123" width="14.28515625" style="2" customWidth="1"/>
    <col min="5124" max="5124" width="15.5703125" style="2" customWidth="1"/>
    <col min="5125" max="5125" width="60" style="2" customWidth="1"/>
    <col min="5126" max="5126" width="11.42578125" style="2" customWidth="1"/>
    <col min="5127" max="5376" width="9.140625" style="2"/>
    <col min="5377" max="5377" width="5.140625" style="2" customWidth="1"/>
    <col min="5378" max="5378" width="41.85546875" style="2" customWidth="1"/>
    <col min="5379" max="5379" width="14.28515625" style="2" customWidth="1"/>
    <col min="5380" max="5380" width="15.5703125" style="2" customWidth="1"/>
    <col min="5381" max="5381" width="60" style="2" customWidth="1"/>
    <col min="5382" max="5382" width="11.42578125" style="2" customWidth="1"/>
    <col min="5383" max="5632" width="9.140625" style="2"/>
    <col min="5633" max="5633" width="5.140625" style="2" customWidth="1"/>
    <col min="5634" max="5634" width="41.85546875" style="2" customWidth="1"/>
    <col min="5635" max="5635" width="14.28515625" style="2" customWidth="1"/>
    <col min="5636" max="5636" width="15.5703125" style="2" customWidth="1"/>
    <col min="5637" max="5637" width="60" style="2" customWidth="1"/>
    <col min="5638" max="5638" width="11.42578125" style="2" customWidth="1"/>
    <col min="5639" max="5888" width="9.140625" style="2"/>
    <col min="5889" max="5889" width="5.140625" style="2" customWidth="1"/>
    <col min="5890" max="5890" width="41.85546875" style="2" customWidth="1"/>
    <col min="5891" max="5891" width="14.28515625" style="2" customWidth="1"/>
    <col min="5892" max="5892" width="15.5703125" style="2" customWidth="1"/>
    <col min="5893" max="5893" width="60" style="2" customWidth="1"/>
    <col min="5894" max="5894" width="11.42578125" style="2" customWidth="1"/>
    <col min="5895" max="6144" width="9.140625" style="2"/>
    <col min="6145" max="6145" width="5.140625" style="2" customWidth="1"/>
    <col min="6146" max="6146" width="41.85546875" style="2" customWidth="1"/>
    <col min="6147" max="6147" width="14.28515625" style="2" customWidth="1"/>
    <col min="6148" max="6148" width="15.5703125" style="2" customWidth="1"/>
    <col min="6149" max="6149" width="60" style="2" customWidth="1"/>
    <col min="6150" max="6150" width="11.42578125" style="2" customWidth="1"/>
    <col min="6151" max="6400" width="9.140625" style="2"/>
    <col min="6401" max="6401" width="5.140625" style="2" customWidth="1"/>
    <col min="6402" max="6402" width="41.85546875" style="2" customWidth="1"/>
    <col min="6403" max="6403" width="14.28515625" style="2" customWidth="1"/>
    <col min="6404" max="6404" width="15.5703125" style="2" customWidth="1"/>
    <col min="6405" max="6405" width="60" style="2" customWidth="1"/>
    <col min="6406" max="6406" width="11.42578125" style="2" customWidth="1"/>
    <col min="6407" max="6656" width="9.140625" style="2"/>
    <col min="6657" max="6657" width="5.140625" style="2" customWidth="1"/>
    <col min="6658" max="6658" width="41.85546875" style="2" customWidth="1"/>
    <col min="6659" max="6659" width="14.28515625" style="2" customWidth="1"/>
    <col min="6660" max="6660" width="15.5703125" style="2" customWidth="1"/>
    <col min="6661" max="6661" width="60" style="2" customWidth="1"/>
    <col min="6662" max="6662" width="11.42578125" style="2" customWidth="1"/>
    <col min="6663" max="6912" width="9.140625" style="2"/>
    <col min="6913" max="6913" width="5.140625" style="2" customWidth="1"/>
    <col min="6914" max="6914" width="41.85546875" style="2" customWidth="1"/>
    <col min="6915" max="6915" width="14.28515625" style="2" customWidth="1"/>
    <col min="6916" max="6916" width="15.5703125" style="2" customWidth="1"/>
    <col min="6917" max="6917" width="60" style="2" customWidth="1"/>
    <col min="6918" max="6918" width="11.42578125" style="2" customWidth="1"/>
    <col min="6919" max="7168" width="9.140625" style="2"/>
    <col min="7169" max="7169" width="5.140625" style="2" customWidth="1"/>
    <col min="7170" max="7170" width="41.85546875" style="2" customWidth="1"/>
    <col min="7171" max="7171" width="14.28515625" style="2" customWidth="1"/>
    <col min="7172" max="7172" width="15.5703125" style="2" customWidth="1"/>
    <col min="7173" max="7173" width="60" style="2" customWidth="1"/>
    <col min="7174" max="7174" width="11.42578125" style="2" customWidth="1"/>
    <col min="7175" max="7424" width="9.140625" style="2"/>
    <col min="7425" max="7425" width="5.140625" style="2" customWidth="1"/>
    <col min="7426" max="7426" width="41.85546875" style="2" customWidth="1"/>
    <col min="7427" max="7427" width="14.28515625" style="2" customWidth="1"/>
    <col min="7428" max="7428" width="15.5703125" style="2" customWidth="1"/>
    <col min="7429" max="7429" width="60" style="2" customWidth="1"/>
    <col min="7430" max="7430" width="11.42578125" style="2" customWidth="1"/>
    <col min="7431" max="7680" width="9.140625" style="2"/>
    <col min="7681" max="7681" width="5.140625" style="2" customWidth="1"/>
    <col min="7682" max="7682" width="41.85546875" style="2" customWidth="1"/>
    <col min="7683" max="7683" width="14.28515625" style="2" customWidth="1"/>
    <col min="7684" max="7684" width="15.5703125" style="2" customWidth="1"/>
    <col min="7685" max="7685" width="60" style="2" customWidth="1"/>
    <col min="7686" max="7686" width="11.42578125" style="2" customWidth="1"/>
    <col min="7687" max="7936" width="9.140625" style="2"/>
    <col min="7937" max="7937" width="5.140625" style="2" customWidth="1"/>
    <col min="7938" max="7938" width="41.85546875" style="2" customWidth="1"/>
    <col min="7939" max="7939" width="14.28515625" style="2" customWidth="1"/>
    <col min="7940" max="7940" width="15.5703125" style="2" customWidth="1"/>
    <col min="7941" max="7941" width="60" style="2" customWidth="1"/>
    <col min="7942" max="7942" width="11.42578125" style="2" customWidth="1"/>
    <col min="7943" max="8192" width="9.140625" style="2"/>
    <col min="8193" max="8193" width="5.140625" style="2" customWidth="1"/>
    <col min="8194" max="8194" width="41.85546875" style="2" customWidth="1"/>
    <col min="8195" max="8195" width="14.28515625" style="2" customWidth="1"/>
    <col min="8196" max="8196" width="15.5703125" style="2" customWidth="1"/>
    <col min="8197" max="8197" width="60" style="2" customWidth="1"/>
    <col min="8198" max="8198" width="11.42578125" style="2" customWidth="1"/>
    <col min="8199" max="8448" width="9.140625" style="2"/>
    <col min="8449" max="8449" width="5.140625" style="2" customWidth="1"/>
    <col min="8450" max="8450" width="41.85546875" style="2" customWidth="1"/>
    <col min="8451" max="8451" width="14.28515625" style="2" customWidth="1"/>
    <col min="8452" max="8452" width="15.5703125" style="2" customWidth="1"/>
    <col min="8453" max="8453" width="60" style="2" customWidth="1"/>
    <col min="8454" max="8454" width="11.42578125" style="2" customWidth="1"/>
    <col min="8455" max="8704" width="9.140625" style="2"/>
    <col min="8705" max="8705" width="5.140625" style="2" customWidth="1"/>
    <col min="8706" max="8706" width="41.85546875" style="2" customWidth="1"/>
    <col min="8707" max="8707" width="14.28515625" style="2" customWidth="1"/>
    <col min="8708" max="8708" width="15.5703125" style="2" customWidth="1"/>
    <col min="8709" max="8709" width="60" style="2" customWidth="1"/>
    <col min="8710" max="8710" width="11.42578125" style="2" customWidth="1"/>
    <col min="8711" max="8960" width="9.140625" style="2"/>
    <col min="8961" max="8961" width="5.140625" style="2" customWidth="1"/>
    <col min="8962" max="8962" width="41.85546875" style="2" customWidth="1"/>
    <col min="8963" max="8963" width="14.28515625" style="2" customWidth="1"/>
    <col min="8964" max="8964" width="15.5703125" style="2" customWidth="1"/>
    <col min="8965" max="8965" width="60" style="2" customWidth="1"/>
    <col min="8966" max="8966" width="11.42578125" style="2" customWidth="1"/>
    <col min="8967" max="9216" width="9.140625" style="2"/>
    <col min="9217" max="9217" width="5.140625" style="2" customWidth="1"/>
    <col min="9218" max="9218" width="41.85546875" style="2" customWidth="1"/>
    <col min="9219" max="9219" width="14.28515625" style="2" customWidth="1"/>
    <col min="9220" max="9220" width="15.5703125" style="2" customWidth="1"/>
    <col min="9221" max="9221" width="60" style="2" customWidth="1"/>
    <col min="9222" max="9222" width="11.42578125" style="2" customWidth="1"/>
    <col min="9223" max="9472" width="9.140625" style="2"/>
    <col min="9473" max="9473" width="5.140625" style="2" customWidth="1"/>
    <col min="9474" max="9474" width="41.85546875" style="2" customWidth="1"/>
    <col min="9475" max="9475" width="14.28515625" style="2" customWidth="1"/>
    <col min="9476" max="9476" width="15.5703125" style="2" customWidth="1"/>
    <col min="9477" max="9477" width="60" style="2" customWidth="1"/>
    <col min="9478" max="9478" width="11.42578125" style="2" customWidth="1"/>
    <col min="9479" max="9728" width="9.140625" style="2"/>
    <col min="9729" max="9729" width="5.140625" style="2" customWidth="1"/>
    <col min="9730" max="9730" width="41.85546875" style="2" customWidth="1"/>
    <col min="9731" max="9731" width="14.28515625" style="2" customWidth="1"/>
    <col min="9732" max="9732" width="15.5703125" style="2" customWidth="1"/>
    <col min="9733" max="9733" width="60" style="2" customWidth="1"/>
    <col min="9734" max="9734" width="11.42578125" style="2" customWidth="1"/>
    <col min="9735" max="9984" width="9.140625" style="2"/>
    <col min="9985" max="9985" width="5.140625" style="2" customWidth="1"/>
    <col min="9986" max="9986" width="41.85546875" style="2" customWidth="1"/>
    <col min="9987" max="9987" width="14.28515625" style="2" customWidth="1"/>
    <col min="9988" max="9988" width="15.5703125" style="2" customWidth="1"/>
    <col min="9989" max="9989" width="60" style="2" customWidth="1"/>
    <col min="9990" max="9990" width="11.42578125" style="2" customWidth="1"/>
    <col min="9991" max="10240" width="9.140625" style="2"/>
    <col min="10241" max="10241" width="5.140625" style="2" customWidth="1"/>
    <col min="10242" max="10242" width="41.85546875" style="2" customWidth="1"/>
    <col min="10243" max="10243" width="14.28515625" style="2" customWidth="1"/>
    <col min="10244" max="10244" width="15.5703125" style="2" customWidth="1"/>
    <col min="10245" max="10245" width="60" style="2" customWidth="1"/>
    <col min="10246" max="10246" width="11.42578125" style="2" customWidth="1"/>
    <col min="10247" max="10496" width="9.140625" style="2"/>
    <col min="10497" max="10497" width="5.140625" style="2" customWidth="1"/>
    <col min="10498" max="10498" width="41.85546875" style="2" customWidth="1"/>
    <col min="10499" max="10499" width="14.28515625" style="2" customWidth="1"/>
    <col min="10500" max="10500" width="15.5703125" style="2" customWidth="1"/>
    <col min="10501" max="10501" width="60" style="2" customWidth="1"/>
    <col min="10502" max="10502" width="11.42578125" style="2" customWidth="1"/>
    <col min="10503" max="10752" width="9.140625" style="2"/>
    <col min="10753" max="10753" width="5.140625" style="2" customWidth="1"/>
    <col min="10754" max="10754" width="41.85546875" style="2" customWidth="1"/>
    <col min="10755" max="10755" width="14.28515625" style="2" customWidth="1"/>
    <col min="10756" max="10756" width="15.5703125" style="2" customWidth="1"/>
    <col min="10757" max="10757" width="60" style="2" customWidth="1"/>
    <col min="10758" max="10758" width="11.42578125" style="2" customWidth="1"/>
    <col min="10759" max="11008" width="9.140625" style="2"/>
    <col min="11009" max="11009" width="5.140625" style="2" customWidth="1"/>
    <col min="11010" max="11010" width="41.85546875" style="2" customWidth="1"/>
    <col min="11011" max="11011" width="14.28515625" style="2" customWidth="1"/>
    <col min="11012" max="11012" width="15.5703125" style="2" customWidth="1"/>
    <col min="11013" max="11013" width="60" style="2" customWidth="1"/>
    <col min="11014" max="11014" width="11.42578125" style="2" customWidth="1"/>
    <col min="11015" max="11264" width="9.140625" style="2"/>
    <col min="11265" max="11265" width="5.140625" style="2" customWidth="1"/>
    <col min="11266" max="11266" width="41.85546875" style="2" customWidth="1"/>
    <col min="11267" max="11267" width="14.28515625" style="2" customWidth="1"/>
    <col min="11268" max="11268" width="15.5703125" style="2" customWidth="1"/>
    <col min="11269" max="11269" width="60" style="2" customWidth="1"/>
    <col min="11270" max="11270" width="11.42578125" style="2" customWidth="1"/>
    <col min="11271" max="11520" width="9.140625" style="2"/>
    <col min="11521" max="11521" width="5.140625" style="2" customWidth="1"/>
    <col min="11522" max="11522" width="41.85546875" style="2" customWidth="1"/>
    <col min="11523" max="11523" width="14.28515625" style="2" customWidth="1"/>
    <col min="11524" max="11524" width="15.5703125" style="2" customWidth="1"/>
    <col min="11525" max="11525" width="60" style="2" customWidth="1"/>
    <col min="11526" max="11526" width="11.42578125" style="2" customWidth="1"/>
    <col min="11527" max="11776" width="9.140625" style="2"/>
    <col min="11777" max="11777" width="5.140625" style="2" customWidth="1"/>
    <col min="11778" max="11778" width="41.85546875" style="2" customWidth="1"/>
    <col min="11779" max="11779" width="14.28515625" style="2" customWidth="1"/>
    <col min="11780" max="11780" width="15.5703125" style="2" customWidth="1"/>
    <col min="11781" max="11781" width="60" style="2" customWidth="1"/>
    <col min="11782" max="11782" width="11.42578125" style="2" customWidth="1"/>
    <col min="11783" max="12032" width="9.140625" style="2"/>
    <col min="12033" max="12033" width="5.140625" style="2" customWidth="1"/>
    <col min="12034" max="12034" width="41.85546875" style="2" customWidth="1"/>
    <col min="12035" max="12035" width="14.28515625" style="2" customWidth="1"/>
    <col min="12036" max="12036" width="15.5703125" style="2" customWidth="1"/>
    <col min="12037" max="12037" width="60" style="2" customWidth="1"/>
    <col min="12038" max="12038" width="11.42578125" style="2" customWidth="1"/>
    <col min="12039" max="12288" width="9.140625" style="2"/>
    <col min="12289" max="12289" width="5.140625" style="2" customWidth="1"/>
    <col min="12290" max="12290" width="41.85546875" style="2" customWidth="1"/>
    <col min="12291" max="12291" width="14.28515625" style="2" customWidth="1"/>
    <col min="12292" max="12292" width="15.5703125" style="2" customWidth="1"/>
    <col min="12293" max="12293" width="60" style="2" customWidth="1"/>
    <col min="12294" max="12294" width="11.42578125" style="2" customWidth="1"/>
    <col min="12295" max="12544" width="9.140625" style="2"/>
    <col min="12545" max="12545" width="5.140625" style="2" customWidth="1"/>
    <col min="12546" max="12546" width="41.85546875" style="2" customWidth="1"/>
    <col min="12547" max="12547" width="14.28515625" style="2" customWidth="1"/>
    <col min="12548" max="12548" width="15.5703125" style="2" customWidth="1"/>
    <col min="12549" max="12549" width="60" style="2" customWidth="1"/>
    <col min="12550" max="12550" width="11.42578125" style="2" customWidth="1"/>
    <col min="12551" max="12800" width="9.140625" style="2"/>
    <col min="12801" max="12801" width="5.140625" style="2" customWidth="1"/>
    <col min="12802" max="12802" width="41.85546875" style="2" customWidth="1"/>
    <col min="12803" max="12803" width="14.28515625" style="2" customWidth="1"/>
    <col min="12804" max="12804" width="15.5703125" style="2" customWidth="1"/>
    <col min="12805" max="12805" width="60" style="2" customWidth="1"/>
    <col min="12806" max="12806" width="11.42578125" style="2" customWidth="1"/>
    <col min="12807" max="13056" width="9.140625" style="2"/>
    <col min="13057" max="13057" width="5.140625" style="2" customWidth="1"/>
    <col min="13058" max="13058" width="41.85546875" style="2" customWidth="1"/>
    <col min="13059" max="13059" width="14.28515625" style="2" customWidth="1"/>
    <col min="13060" max="13060" width="15.5703125" style="2" customWidth="1"/>
    <col min="13061" max="13061" width="60" style="2" customWidth="1"/>
    <col min="13062" max="13062" width="11.42578125" style="2" customWidth="1"/>
    <col min="13063" max="13312" width="9.140625" style="2"/>
    <col min="13313" max="13313" width="5.140625" style="2" customWidth="1"/>
    <col min="13314" max="13314" width="41.85546875" style="2" customWidth="1"/>
    <col min="13315" max="13315" width="14.28515625" style="2" customWidth="1"/>
    <col min="13316" max="13316" width="15.5703125" style="2" customWidth="1"/>
    <col min="13317" max="13317" width="60" style="2" customWidth="1"/>
    <col min="13318" max="13318" width="11.42578125" style="2" customWidth="1"/>
    <col min="13319" max="13568" width="9.140625" style="2"/>
    <col min="13569" max="13569" width="5.140625" style="2" customWidth="1"/>
    <col min="13570" max="13570" width="41.85546875" style="2" customWidth="1"/>
    <col min="13571" max="13571" width="14.28515625" style="2" customWidth="1"/>
    <col min="13572" max="13572" width="15.5703125" style="2" customWidth="1"/>
    <col min="13573" max="13573" width="60" style="2" customWidth="1"/>
    <col min="13574" max="13574" width="11.42578125" style="2" customWidth="1"/>
    <col min="13575" max="13824" width="9.140625" style="2"/>
    <col min="13825" max="13825" width="5.140625" style="2" customWidth="1"/>
    <col min="13826" max="13826" width="41.85546875" style="2" customWidth="1"/>
    <col min="13827" max="13827" width="14.28515625" style="2" customWidth="1"/>
    <col min="13828" max="13828" width="15.5703125" style="2" customWidth="1"/>
    <col min="13829" max="13829" width="60" style="2" customWidth="1"/>
    <col min="13830" max="13830" width="11.42578125" style="2" customWidth="1"/>
    <col min="13831" max="14080" width="9.140625" style="2"/>
    <col min="14081" max="14081" width="5.140625" style="2" customWidth="1"/>
    <col min="14082" max="14082" width="41.85546875" style="2" customWidth="1"/>
    <col min="14083" max="14083" width="14.28515625" style="2" customWidth="1"/>
    <col min="14084" max="14084" width="15.5703125" style="2" customWidth="1"/>
    <col min="14085" max="14085" width="60" style="2" customWidth="1"/>
    <col min="14086" max="14086" width="11.42578125" style="2" customWidth="1"/>
    <col min="14087" max="14336" width="9.140625" style="2"/>
    <col min="14337" max="14337" width="5.140625" style="2" customWidth="1"/>
    <col min="14338" max="14338" width="41.85546875" style="2" customWidth="1"/>
    <col min="14339" max="14339" width="14.28515625" style="2" customWidth="1"/>
    <col min="14340" max="14340" width="15.5703125" style="2" customWidth="1"/>
    <col min="14341" max="14341" width="60" style="2" customWidth="1"/>
    <col min="14342" max="14342" width="11.42578125" style="2" customWidth="1"/>
    <col min="14343" max="14592" width="9.140625" style="2"/>
    <col min="14593" max="14593" width="5.140625" style="2" customWidth="1"/>
    <col min="14594" max="14594" width="41.85546875" style="2" customWidth="1"/>
    <col min="14595" max="14595" width="14.28515625" style="2" customWidth="1"/>
    <col min="14596" max="14596" width="15.5703125" style="2" customWidth="1"/>
    <col min="14597" max="14597" width="60" style="2" customWidth="1"/>
    <col min="14598" max="14598" width="11.42578125" style="2" customWidth="1"/>
    <col min="14599" max="14848" width="9.140625" style="2"/>
    <col min="14849" max="14849" width="5.140625" style="2" customWidth="1"/>
    <col min="14850" max="14850" width="41.85546875" style="2" customWidth="1"/>
    <col min="14851" max="14851" width="14.28515625" style="2" customWidth="1"/>
    <col min="14852" max="14852" width="15.5703125" style="2" customWidth="1"/>
    <col min="14853" max="14853" width="60" style="2" customWidth="1"/>
    <col min="14854" max="14854" width="11.42578125" style="2" customWidth="1"/>
    <col min="14855" max="15104" width="9.140625" style="2"/>
    <col min="15105" max="15105" width="5.140625" style="2" customWidth="1"/>
    <col min="15106" max="15106" width="41.85546875" style="2" customWidth="1"/>
    <col min="15107" max="15107" width="14.28515625" style="2" customWidth="1"/>
    <col min="15108" max="15108" width="15.5703125" style="2" customWidth="1"/>
    <col min="15109" max="15109" width="60" style="2" customWidth="1"/>
    <col min="15110" max="15110" width="11.42578125" style="2" customWidth="1"/>
    <col min="15111" max="15360" width="9.140625" style="2"/>
    <col min="15361" max="15361" width="5.140625" style="2" customWidth="1"/>
    <col min="15362" max="15362" width="41.85546875" style="2" customWidth="1"/>
    <col min="15363" max="15363" width="14.28515625" style="2" customWidth="1"/>
    <col min="15364" max="15364" width="15.5703125" style="2" customWidth="1"/>
    <col min="15365" max="15365" width="60" style="2" customWidth="1"/>
    <col min="15366" max="15366" width="11.42578125" style="2" customWidth="1"/>
    <col min="15367" max="15616" width="9.140625" style="2"/>
    <col min="15617" max="15617" width="5.140625" style="2" customWidth="1"/>
    <col min="15618" max="15618" width="41.85546875" style="2" customWidth="1"/>
    <col min="15619" max="15619" width="14.28515625" style="2" customWidth="1"/>
    <col min="15620" max="15620" width="15.5703125" style="2" customWidth="1"/>
    <col min="15621" max="15621" width="60" style="2" customWidth="1"/>
    <col min="15622" max="15622" width="11.42578125" style="2" customWidth="1"/>
    <col min="15623" max="15872" width="9.140625" style="2"/>
    <col min="15873" max="15873" width="5.140625" style="2" customWidth="1"/>
    <col min="15874" max="15874" width="41.85546875" style="2" customWidth="1"/>
    <col min="15875" max="15875" width="14.28515625" style="2" customWidth="1"/>
    <col min="15876" max="15876" width="15.5703125" style="2" customWidth="1"/>
    <col min="15877" max="15877" width="60" style="2" customWidth="1"/>
    <col min="15878" max="15878" width="11.42578125" style="2" customWidth="1"/>
    <col min="15879" max="16128" width="9.140625" style="2"/>
    <col min="16129" max="16129" width="5.140625" style="2" customWidth="1"/>
    <col min="16130" max="16130" width="41.85546875" style="2" customWidth="1"/>
    <col min="16131" max="16131" width="14.28515625" style="2" customWidth="1"/>
    <col min="16132" max="16132" width="15.5703125" style="2" customWidth="1"/>
    <col min="16133" max="16133" width="60" style="2" customWidth="1"/>
    <col min="16134" max="16134" width="11.42578125" style="2" customWidth="1"/>
    <col min="16135" max="16384" width="9.140625" style="2"/>
  </cols>
  <sheetData>
    <row r="1" spans="1:46" s="1" customFormat="1" x14ac:dyDescent="0.25">
      <c r="A1" s="360" t="str">
        <f>+'2.CMD.T'!A1:C1</f>
        <v>HỘI ĐỒNG NHÂN DÂN</v>
      </c>
      <c r="B1" s="360"/>
      <c r="C1" s="360"/>
      <c r="D1" s="361" t="s">
        <v>0</v>
      </c>
      <c r="E1" s="361"/>
      <c r="F1" s="361"/>
    </row>
    <row r="2" spans="1:46" s="1" customFormat="1" ht="15.75" customHeight="1" x14ac:dyDescent="0.25">
      <c r="A2" s="361" t="str">
        <f>+'2.CMD.T'!A2:C2</f>
        <v>TỈNH HÀ TĨNH</v>
      </c>
      <c r="B2" s="361"/>
      <c r="C2" s="361"/>
      <c r="D2" s="361" t="s">
        <v>1</v>
      </c>
      <c r="E2" s="361"/>
      <c r="F2" s="361"/>
    </row>
    <row r="3" spans="1:46" s="1" customFormat="1" x14ac:dyDescent="0.25">
      <c r="A3" s="364"/>
      <c r="B3" s="364"/>
      <c r="C3" s="364"/>
      <c r="D3" s="364"/>
      <c r="E3" s="364"/>
      <c r="F3" s="364"/>
    </row>
    <row r="4" spans="1:46" s="1" customFormat="1" x14ac:dyDescent="0.25">
      <c r="A4" s="362" t="s">
        <v>322</v>
      </c>
      <c r="B4" s="362"/>
      <c r="C4" s="362"/>
      <c r="D4" s="362"/>
      <c r="E4" s="362"/>
      <c r="F4" s="362"/>
    </row>
    <row r="5" spans="1:46" s="1" customFormat="1" x14ac:dyDescent="0.25">
      <c r="A5" s="362" t="s">
        <v>269</v>
      </c>
      <c r="B5" s="362"/>
      <c r="C5" s="362"/>
      <c r="D5" s="362"/>
      <c r="E5" s="362"/>
      <c r="F5" s="362"/>
    </row>
    <row r="6" spans="1:46" s="1" customFormat="1" ht="21" customHeight="1" x14ac:dyDescent="0.25">
      <c r="A6" s="365" t="str">
        <f>+'[1]2.CMD.T'!A5:H5</f>
        <v>(Kèm theo Nghị quyết số    .../NQ-HĐND ngày      tháng    năm 2024 của Hội đồng nhân dân tỉnh)</v>
      </c>
      <c r="B6" s="365"/>
      <c r="C6" s="365"/>
      <c r="D6" s="365"/>
      <c r="E6" s="365"/>
      <c r="F6" s="365"/>
    </row>
    <row r="7" spans="1:46" ht="12.75" customHeight="1" x14ac:dyDescent="0.25">
      <c r="A7" s="366"/>
      <c r="B7" s="366"/>
      <c r="C7" s="366"/>
      <c r="D7" s="366"/>
      <c r="E7" s="366"/>
      <c r="F7" s="366"/>
    </row>
    <row r="8" spans="1:46" s="7" customFormat="1" ht="24" customHeight="1" x14ac:dyDescent="0.25">
      <c r="A8" s="367" t="s">
        <v>4</v>
      </c>
      <c r="B8" s="368" t="s">
        <v>5</v>
      </c>
      <c r="C8" s="369" t="s">
        <v>56</v>
      </c>
      <c r="D8" s="368" t="s">
        <v>7</v>
      </c>
      <c r="E8" s="370" t="s">
        <v>8</v>
      </c>
      <c r="F8" s="368" t="s">
        <v>9</v>
      </c>
    </row>
    <row r="9" spans="1:46" s="7" customFormat="1" ht="36" customHeight="1" x14ac:dyDescent="0.25">
      <c r="A9" s="367"/>
      <c r="B9" s="368"/>
      <c r="C9" s="369"/>
      <c r="D9" s="368"/>
      <c r="E9" s="370"/>
      <c r="F9" s="368"/>
    </row>
    <row r="10" spans="1:46" s="59" customFormat="1" ht="22.5" customHeight="1" x14ac:dyDescent="0.2">
      <c r="A10" s="168" t="s">
        <v>10</v>
      </c>
      <c r="B10" s="169" t="s">
        <v>270</v>
      </c>
      <c r="C10" s="170">
        <f>SUM(C11:C13)</f>
        <v>126.60000000000001</v>
      </c>
      <c r="D10" s="171"/>
      <c r="E10" s="172"/>
      <c r="F10" s="173"/>
      <c r="G10" s="56"/>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AN10" s="58"/>
      <c r="AO10" s="58"/>
      <c r="AP10" s="58"/>
      <c r="AQ10" s="58"/>
      <c r="AR10" s="58"/>
      <c r="AS10" s="58"/>
      <c r="AT10" s="58"/>
    </row>
    <row r="11" spans="1:46" s="122" customFormat="1" ht="25.5" x14ac:dyDescent="0.2">
      <c r="A11" s="174">
        <v>1</v>
      </c>
      <c r="B11" s="175" t="s">
        <v>271</v>
      </c>
      <c r="C11" s="176">
        <v>27</v>
      </c>
      <c r="D11" s="177" t="s">
        <v>272</v>
      </c>
      <c r="E11" s="167" t="s">
        <v>273</v>
      </c>
      <c r="F11" s="178"/>
      <c r="G11" s="120"/>
      <c r="H11" s="121"/>
      <c r="I11" s="121"/>
      <c r="J11" s="121"/>
      <c r="K11" s="121"/>
      <c r="L11" s="121"/>
      <c r="M11" s="121"/>
      <c r="N11" s="121"/>
      <c r="O11" s="121"/>
      <c r="P11" s="121"/>
      <c r="Q11" s="121"/>
      <c r="R11" s="121"/>
      <c r="S11" s="121"/>
      <c r="T11" s="121"/>
      <c r="U11" s="121"/>
      <c r="V11" s="121"/>
      <c r="W11" s="121"/>
      <c r="X11" s="121"/>
      <c r="Y11" s="121"/>
      <c r="Z11" s="121"/>
      <c r="AA11" s="121"/>
      <c r="AB11" s="121"/>
      <c r="AC11" s="121"/>
      <c r="AD11" s="121"/>
      <c r="AE11" s="121"/>
      <c r="AF11" s="121"/>
      <c r="AG11" s="121"/>
      <c r="AH11" s="121"/>
      <c r="AI11" s="121"/>
      <c r="AJ11" s="121"/>
      <c r="AK11" s="121"/>
      <c r="AL11" s="121"/>
      <c r="AM11" s="121"/>
      <c r="AN11" s="121"/>
      <c r="AO11" s="121"/>
      <c r="AP11" s="121"/>
      <c r="AQ11" s="121"/>
      <c r="AR11" s="121"/>
      <c r="AS11" s="121"/>
      <c r="AT11" s="121"/>
    </row>
    <row r="12" spans="1:46" s="122" customFormat="1" ht="25.5" x14ac:dyDescent="0.2">
      <c r="A12" s="174">
        <v>2</v>
      </c>
      <c r="B12" s="175" t="s">
        <v>274</v>
      </c>
      <c r="C12" s="176">
        <v>89.9</v>
      </c>
      <c r="D12" s="177" t="s">
        <v>275</v>
      </c>
      <c r="E12" s="167" t="s">
        <v>273</v>
      </c>
      <c r="F12" s="178"/>
      <c r="G12" s="120"/>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121"/>
      <c r="AM12" s="121"/>
      <c r="AN12" s="121"/>
      <c r="AO12" s="121"/>
      <c r="AP12" s="121"/>
      <c r="AQ12" s="121"/>
      <c r="AR12" s="121"/>
      <c r="AS12" s="121"/>
      <c r="AT12" s="121"/>
    </row>
    <row r="13" spans="1:46" s="122" customFormat="1" ht="25.5" x14ac:dyDescent="0.2">
      <c r="A13" s="174">
        <v>3</v>
      </c>
      <c r="B13" s="175" t="s">
        <v>276</v>
      </c>
      <c r="C13" s="176">
        <v>9.6999999999999993</v>
      </c>
      <c r="D13" s="177" t="s">
        <v>277</v>
      </c>
      <c r="E13" s="167" t="s">
        <v>273</v>
      </c>
      <c r="F13" s="178"/>
      <c r="G13" s="120"/>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row>
    <row r="14" spans="1:46" s="59" customFormat="1" ht="21" customHeight="1" x14ac:dyDescent="0.2">
      <c r="A14" s="168" t="s">
        <v>15</v>
      </c>
      <c r="B14" s="179" t="s">
        <v>168</v>
      </c>
      <c r="C14" s="180">
        <f>C15</f>
        <v>10.1</v>
      </c>
      <c r="D14" s="171"/>
      <c r="E14" s="172"/>
      <c r="F14" s="181"/>
      <c r="G14" s="56"/>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row>
    <row r="15" spans="1:46" s="122" customFormat="1" ht="38.25" x14ac:dyDescent="0.2">
      <c r="A15" s="174">
        <v>1</v>
      </c>
      <c r="B15" s="182" t="s">
        <v>278</v>
      </c>
      <c r="C15" s="183">
        <v>10.1</v>
      </c>
      <c r="D15" s="177" t="s">
        <v>279</v>
      </c>
      <c r="E15" s="167" t="s">
        <v>280</v>
      </c>
      <c r="F15" s="178"/>
      <c r="G15" s="120"/>
      <c r="H15" s="121"/>
      <c r="I15" s="121"/>
      <c r="J15" s="121"/>
      <c r="K15" s="121"/>
      <c r="L15" s="121"/>
      <c r="M15" s="121"/>
      <c r="N15" s="121"/>
      <c r="O15" s="121"/>
      <c r="P15" s="121"/>
      <c r="Q15" s="121"/>
      <c r="R15" s="121"/>
      <c r="S15" s="121"/>
      <c r="T15" s="121"/>
      <c r="U15" s="121"/>
      <c r="V15" s="121"/>
      <c r="W15" s="121"/>
      <c r="X15" s="121"/>
      <c r="Y15" s="121"/>
      <c r="Z15" s="121"/>
      <c r="AA15" s="121"/>
      <c r="AB15" s="121"/>
      <c r="AC15" s="121"/>
      <c r="AD15" s="121"/>
      <c r="AE15" s="121"/>
      <c r="AF15" s="121"/>
      <c r="AG15" s="121"/>
      <c r="AH15" s="121"/>
      <c r="AI15" s="121"/>
      <c r="AJ15" s="121"/>
      <c r="AK15" s="121"/>
      <c r="AL15" s="121"/>
      <c r="AM15" s="121"/>
      <c r="AN15" s="121"/>
      <c r="AO15" s="121"/>
      <c r="AP15" s="121"/>
      <c r="AQ15" s="121"/>
      <c r="AR15" s="121"/>
      <c r="AS15" s="121"/>
      <c r="AT15" s="121"/>
    </row>
    <row r="16" spans="1:46" s="59" customFormat="1" ht="19.5" customHeight="1" x14ac:dyDescent="0.2">
      <c r="A16" s="168" t="s">
        <v>19</v>
      </c>
      <c r="B16" s="184" t="s">
        <v>281</v>
      </c>
      <c r="C16" s="180">
        <f>SUM(C17:C18)</f>
        <v>1.8</v>
      </c>
      <c r="D16" s="185"/>
      <c r="E16" s="172"/>
      <c r="F16" s="181"/>
      <c r="G16" s="56"/>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row>
    <row r="17" spans="1:46" s="122" customFormat="1" ht="51" x14ac:dyDescent="0.2">
      <c r="A17" s="174">
        <v>1</v>
      </c>
      <c r="B17" s="182" t="s">
        <v>282</v>
      </c>
      <c r="C17" s="186">
        <v>1.3</v>
      </c>
      <c r="D17" s="187" t="s">
        <v>283</v>
      </c>
      <c r="E17" s="188" t="s">
        <v>320</v>
      </c>
      <c r="F17" s="178"/>
      <c r="G17" s="120"/>
      <c r="H17" s="121"/>
      <c r="I17" s="121"/>
      <c r="J17" s="121"/>
      <c r="K17" s="121"/>
      <c r="L17" s="121"/>
      <c r="M17" s="121"/>
      <c r="N17" s="121"/>
      <c r="O17" s="121"/>
      <c r="P17" s="121"/>
      <c r="Q17" s="121"/>
      <c r="R17" s="121"/>
      <c r="S17" s="121"/>
      <c r="T17" s="121"/>
      <c r="U17" s="121"/>
      <c r="V17" s="121"/>
      <c r="W17" s="121"/>
      <c r="X17" s="121"/>
      <c r="Y17" s="121"/>
      <c r="Z17" s="121"/>
      <c r="AA17" s="121"/>
      <c r="AB17" s="121"/>
      <c r="AC17" s="121"/>
      <c r="AD17" s="121"/>
      <c r="AE17" s="121"/>
      <c r="AF17" s="121"/>
      <c r="AG17" s="121"/>
      <c r="AH17" s="121"/>
      <c r="AI17" s="121"/>
      <c r="AJ17" s="121"/>
      <c r="AK17" s="121"/>
      <c r="AL17" s="121"/>
      <c r="AM17" s="121"/>
      <c r="AN17" s="121"/>
      <c r="AO17" s="121"/>
      <c r="AP17" s="121"/>
      <c r="AQ17" s="121"/>
      <c r="AR17" s="121"/>
      <c r="AS17" s="121"/>
      <c r="AT17" s="121"/>
    </row>
    <row r="18" spans="1:46" s="122" customFormat="1" ht="69" customHeight="1" x14ac:dyDescent="0.2">
      <c r="A18" s="174">
        <v>2</v>
      </c>
      <c r="B18" s="182" t="s">
        <v>284</v>
      </c>
      <c r="C18" s="186">
        <v>0.5</v>
      </c>
      <c r="D18" s="187" t="s">
        <v>285</v>
      </c>
      <c r="E18" s="188" t="s">
        <v>323</v>
      </c>
      <c r="F18" s="178"/>
      <c r="G18" s="120"/>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row>
    <row r="19" spans="1:46" s="59" customFormat="1" ht="23.25" customHeight="1" x14ac:dyDescent="0.2">
      <c r="A19" s="168" t="s">
        <v>26</v>
      </c>
      <c r="B19" s="169" t="s">
        <v>60</v>
      </c>
      <c r="C19" s="180">
        <f>SUM(C20:C27)</f>
        <v>25.1</v>
      </c>
      <c r="D19" s="171"/>
      <c r="E19" s="172"/>
      <c r="F19" s="181"/>
      <c r="G19" s="56"/>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58"/>
      <c r="AN19" s="58"/>
      <c r="AO19" s="58"/>
      <c r="AP19" s="58"/>
      <c r="AQ19" s="58"/>
      <c r="AR19" s="58"/>
      <c r="AS19" s="58"/>
      <c r="AT19" s="58"/>
    </row>
    <row r="20" spans="1:46" s="122" customFormat="1" ht="48.75" customHeight="1" x14ac:dyDescent="0.2">
      <c r="A20" s="174">
        <v>1</v>
      </c>
      <c r="B20" s="189" t="s">
        <v>286</v>
      </c>
      <c r="C20" s="190">
        <v>2</v>
      </c>
      <c r="D20" s="191" t="s">
        <v>287</v>
      </c>
      <c r="E20" s="167" t="s">
        <v>324</v>
      </c>
      <c r="F20" s="178"/>
      <c r="G20" s="120"/>
      <c r="H20" s="121"/>
      <c r="I20" s="121"/>
      <c r="J20" s="121"/>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c r="AN20" s="121"/>
      <c r="AO20" s="121"/>
      <c r="AP20" s="121"/>
      <c r="AQ20" s="121"/>
      <c r="AR20" s="121"/>
      <c r="AS20" s="121"/>
      <c r="AT20" s="121"/>
    </row>
    <row r="21" spans="1:46" s="122" customFormat="1" ht="51" x14ac:dyDescent="0.2">
      <c r="A21" s="174">
        <v>2</v>
      </c>
      <c r="B21" s="189" t="s">
        <v>288</v>
      </c>
      <c r="C21" s="190">
        <v>7.5</v>
      </c>
      <c r="D21" s="177" t="s">
        <v>289</v>
      </c>
      <c r="E21" s="192" t="s">
        <v>290</v>
      </c>
      <c r="F21" s="178"/>
      <c r="G21" s="120"/>
      <c r="H21" s="121"/>
      <c r="I21" s="121"/>
      <c r="J21" s="121"/>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c r="AN21" s="121"/>
      <c r="AO21" s="121"/>
      <c r="AP21" s="121"/>
      <c r="AQ21" s="121"/>
      <c r="AR21" s="121"/>
      <c r="AS21" s="121"/>
      <c r="AT21" s="121"/>
    </row>
    <row r="22" spans="1:46" s="122" customFormat="1" ht="25.5" x14ac:dyDescent="0.2">
      <c r="A22" s="174">
        <v>3</v>
      </c>
      <c r="B22" s="182" t="s">
        <v>291</v>
      </c>
      <c r="C22" s="190">
        <v>0.3</v>
      </c>
      <c r="D22" s="193" t="s">
        <v>292</v>
      </c>
      <c r="E22" s="167" t="s">
        <v>273</v>
      </c>
      <c r="F22" s="178"/>
      <c r="G22" s="120"/>
      <c r="H22" s="121"/>
      <c r="I22" s="121"/>
      <c r="J22" s="121"/>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1"/>
      <c r="AN22" s="121"/>
      <c r="AO22" s="121"/>
      <c r="AP22" s="121"/>
      <c r="AQ22" s="121"/>
      <c r="AR22" s="121"/>
      <c r="AS22" s="121"/>
      <c r="AT22" s="121"/>
    </row>
    <row r="23" spans="1:46" s="122" customFormat="1" ht="51" x14ac:dyDescent="0.2">
      <c r="A23" s="174">
        <v>4</v>
      </c>
      <c r="B23" s="182" t="s">
        <v>293</v>
      </c>
      <c r="C23" s="176">
        <v>0.5</v>
      </c>
      <c r="D23" s="193" t="s">
        <v>294</v>
      </c>
      <c r="E23" s="167" t="s">
        <v>295</v>
      </c>
      <c r="F23" s="178"/>
      <c r="G23" s="120"/>
      <c r="H23" s="121"/>
      <c r="I23" s="121"/>
      <c r="J23" s="121"/>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1"/>
      <c r="AN23" s="121"/>
      <c r="AO23" s="121"/>
      <c r="AP23" s="121"/>
      <c r="AQ23" s="121"/>
      <c r="AR23" s="121"/>
      <c r="AS23" s="121"/>
      <c r="AT23" s="121"/>
    </row>
    <row r="24" spans="1:46" s="122" customFormat="1" ht="25.5" x14ac:dyDescent="0.2">
      <c r="A24" s="174">
        <v>5</v>
      </c>
      <c r="B24" s="194" t="s">
        <v>296</v>
      </c>
      <c r="C24" s="195">
        <v>7</v>
      </c>
      <c r="D24" s="196" t="s">
        <v>297</v>
      </c>
      <c r="E24" s="192" t="s">
        <v>273</v>
      </c>
      <c r="F24" s="178"/>
      <c r="G24" s="120"/>
      <c r="H24" s="121"/>
      <c r="I24" s="121"/>
      <c r="J24" s="121"/>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1"/>
      <c r="AL24" s="121"/>
      <c r="AM24" s="121"/>
      <c r="AN24" s="121"/>
      <c r="AO24" s="121"/>
      <c r="AP24" s="121"/>
      <c r="AQ24" s="121"/>
      <c r="AR24" s="121"/>
      <c r="AS24" s="121"/>
      <c r="AT24" s="121"/>
    </row>
    <row r="25" spans="1:46" s="122" customFormat="1" ht="51" x14ac:dyDescent="0.2">
      <c r="A25" s="174">
        <v>6</v>
      </c>
      <c r="B25" s="189" t="s">
        <v>299</v>
      </c>
      <c r="C25" s="190">
        <v>3.5</v>
      </c>
      <c r="D25" s="197" t="s">
        <v>297</v>
      </c>
      <c r="E25" s="167" t="s">
        <v>300</v>
      </c>
      <c r="F25" s="178"/>
      <c r="G25" s="120"/>
      <c r="H25" s="121"/>
      <c r="I25" s="121"/>
      <c r="J25" s="121"/>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1"/>
      <c r="AL25" s="121"/>
      <c r="AM25" s="121"/>
      <c r="AN25" s="121"/>
      <c r="AO25" s="121"/>
      <c r="AP25" s="121"/>
      <c r="AQ25" s="121"/>
      <c r="AR25" s="121"/>
      <c r="AS25" s="121"/>
      <c r="AT25" s="121"/>
    </row>
    <row r="26" spans="1:46" s="122" customFormat="1" ht="51" x14ac:dyDescent="0.2">
      <c r="A26" s="174">
        <v>7</v>
      </c>
      <c r="B26" s="182" t="s">
        <v>301</v>
      </c>
      <c r="C26" s="183">
        <v>4</v>
      </c>
      <c r="D26" s="197" t="s">
        <v>302</v>
      </c>
      <c r="E26" s="192" t="s">
        <v>303</v>
      </c>
      <c r="F26" s="178"/>
      <c r="G26" s="120"/>
      <c r="H26" s="121"/>
      <c r="I26" s="121"/>
      <c r="J26" s="121"/>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1"/>
      <c r="AN26" s="121"/>
      <c r="AO26" s="121"/>
      <c r="AP26" s="121"/>
      <c r="AQ26" s="121"/>
      <c r="AR26" s="121"/>
      <c r="AS26" s="121"/>
      <c r="AT26" s="121"/>
    </row>
    <row r="27" spans="1:46" s="122" customFormat="1" ht="25.5" x14ac:dyDescent="0.2">
      <c r="A27" s="174">
        <v>8</v>
      </c>
      <c r="B27" s="182" t="s">
        <v>304</v>
      </c>
      <c r="C27" s="183">
        <v>0.3</v>
      </c>
      <c r="D27" s="197" t="s">
        <v>305</v>
      </c>
      <c r="E27" s="192" t="s">
        <v>273</v>
      </c>
      <c r="F27" s="178"/>
      <c r="G27" s="120"/>
      <c r="H27" s="121"/>
      <c r="I27" s="121"/>
      <c r="J27" s="121"/>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1"/>
      <c r="AL27" s="121"/>
      <c r="AM27" s="121"/>
      <c r="AN27" s="121"/>
      <c r="AO27" s="121"/>
      <c r="AP27" s="121"/>
      <c r="AQ27" s="121"/>
      <c r="AR27" s="121"/>
      <c r="AS27" s="121"/>
      <c r="AT27" s="121"/>
    </row>
    <row r="28" spans="1:46" s="59" customFormat="1" ht="18" customHeight="1" x14ac:dyDescent="0.2">
      <c r="A28" s="168" t="s">
        <v>33</v>
      </c>
      <c r="B28" s="169" t="s">
        <v>38</v>
      </c>
      <c r="C28" s="180">
        <f>C29</f>
        <v>0.56000000000000005</v>
      </c>
      <c r="D28" s="171"/>
      <c r="E28" s="172"/>
      <c r="F28" s="181"/>
      <c r="G28" s="56"/>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row>
    <row r="29" spans="1:46" s="122" customFormat="1" ht="25.5" x14ac:dyDescent="0.2">
      <c r="A29" s="174">
        <v>1</v>
      </c>
      <c r="B29" s="182" t="s">
        <v>306</v>
      </c>
      <c r="C29" s="195">
        <v>0.56000000000000005</v>
      </c>
      <c r="D29" s="198" t="s">
        <v>307</v>
      </c>
      <c r="E29" s="167" t="s">
        <v>273</v>
      </c>
      <c r="F29" s="178"/>
      <c r="G29" s="120"/>
      <c r="H29" s="121"/>
      <c r="I29" s="121"/>
      <c r="J29" s="121"/>
      <c r="K29" s="121"/>
      <c r="L29" s="121"/>
      <c r="M29" s="121"/>
      <c r="N29" s="121"/>
      <c r="O29" s="121"/>
      <c r="P29" s="121"/>
      <c r="Q29" s="121"/>
      <c r="R29" s="121"/>
      <c r="S29" s="121"/>
      <c r="T29" s="121"/>
      <c r="U29" s="121"/>
      <c r="V29" s="121"/>
      <c r="W29" s="121"/>
      <c r="X29" s="121"/>
      <c r="Y29" s="121"/>
      <c r="Z29" s="121"/>
      <c r="AA29" s="121"/>
      <c r="AB29" s="121"/>
      <c r="AC29" s="121"/>
      <c r="AD29" s="121"/>
      <c r="AE29" s="121"/>
      <c r="AF29" s="121"/>
      <c r="AG29" s="121"/>
      <c r="AH29" s="121"/>
      <c r="AI29" s="121"/>
      <c r="AJ29" s="121"/>
      <c r="AK29" s="121"/>
      <c r="AL29" s="121"/>
      <c r="AM29" s="121"/>
      <c r="AN29" s="121"/>
      <c r="AO29" s="121"/>
      <c r="AP29" s="121"/>
      <c r="AQ29" s="121"/>
      <c r="AR29" s="121"/>
      <c r="AS29" s="121"/>
      <c r="AT29" s="121"/>
    </row>
    <row r="30" spans="1:46" s="59" customFormat="1" ht="18.75" customHeight="1" x14ac:dyDescent="0.2">
      <c r="A30" s="168" t="s">
        <v>106</v>
      </c>
      <c r="B30" s="199" t="s">
        <v>263</v>
      </c>
      <c r="C30" s="180">
        <f>C31</f>
        <v>30</v>
      </c>
      <c r="D30" s="171"/>
      <c r="E30" s="172"/>
      <c r="F30" s="181"/>
      <c r="G30" s="56"/>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8"/>
      <c r="AN30" s="58"/>
      <c r="AO30" s="58"/>
      <c r="AP30" s="58"/>
      <c r="AQ30" s="58"/>
      <c r="AR30" s="58"/>
      <c r="AS30" s="58"/>
      <c r="AT30" s="58"/>
    </row>
    <row r="31" spans="1:46" s="122" customFormat="1" ht="25.5" x14ac:dyDescent="0.2">
      <c r="A31" s="174">
        <v>1</v>
      </c>
      <c r="B31" s="182" t="s">
        <v>308</v>
      </c>
      <c r="C31" s="195">
        <v>30</v>
      </c>
      <c r="D31" s="177" t="s">
        <v>309</v>
      </c>
      <c r="E31" s="167" t="s">
        <v>273</v>
      </c>
      <c r="F31" s="178"/>
      <c r="G31" s="120"/>
      <c r="H31" s="121"/>
      <c r="I31" s="121"/>
      <c r="J31" s="121"/>
      <c r="K31" s="121"/>
      <c r="L31" s="121"/>
      <c r="M31" s="121"/>
      <c r="N31" s="121"/>
      <c r="O31" s="121"/>
      <c r="P31" s="121"/>
      <c r="Q31" s="121"/>
      <c r="R31" s="121"/>
      <c r="S31" s="121"/>
      <c r="T31" s="121"/>
      <c r="U31" s="121"/>
      <c r="V31" s="121"/>
      <c r="W31" s="121"/>
      <c r="X31" s="121"/>
      <c r="Y31" s="121"/>
      <c r="Z31" s="121"/>
      <c r="AA31" s="121"/>
      <c r="AB31" s="121"/>
      <c r="AC31" s="121"/>
      <c r="AD31" s="121"/>
      <c r="AE31" s="121"/>
      <c r="AF31" s="121"/>
      <c r="AG31" s="121"/>
      <c r="AH31" s="121"/>
      <c r="AI31" s="121"/>
      <c r="AJ31" s="121"/>
      <c r="AK31" s="121"/>
      <c r="AL31" s="121"/>
      <c r="AM31" s="121"/>
      <c r="AN31" s="121"/>
      <c r="AO31" s="121"/>
      <c r="AP31" s="121"/>
      <c r="AQ31" s="121"/>
      <c r="AR31" s="121"/>
      <c r="AS31" s="121"/>
      <c r="AT31" s="121"/>
    </row>
    <row r="32" spans="1:46" s="59" customFormat="1" ht="25.5" customHeight="1" x14ac:dyDescent="0.2">
      <c r="A32" s="168" t="s">
        <v>178</v>
      </c>
      <c r="B32" s="200" t="s">
        <v>27</v>
      </c>
      <c r="C32" s="180">
        <f>SUM(C33:C33)</f>
        <v>10</v>
      </c>
      <c r="D32" s="171"/>
      <c r="E32" s="172"/>
      <c r="F32" s="181"/>
      <c r="G32" s="56"/>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8"/>
      <c r="AN32" s="58"/>
      <c r="AO32" s="58"/>
      <c r="AP32" s="58"/>
      <c r="AQ32" s="58"/>
      <c r="AR32" s="58"/>
      <c r="AS32" s="58"/>
      <c r="AT32" s="58"/>
    </row>
    <row r="33" spans="1:46" s="122" customFormat="1" ht="25.5" x14ac:dyDescent="0.2">
      <c r="A33" s="174">
        <v>1</v>
      </c>
      <c r="B33" s="201" t="s">
        <v>310</v>
      </c>
      <c r="C33" s="195">
        <v>10</v>
      </c>
      <c r="D33" s="177" t="s">
        <v>311</v>
      </c>
      <c r="E33" s="192" t="s">
        <v>273</v>
      </c>
      <c r="F33" s="178"/>
      <c r="G33" s="120"/>
      <c r="H33" s="121"/>
      <c r="I33" s="121"/>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c r="AH33" s="121"/>
      <c r="AI33" s="121"/>
      <c r="AJ33" s="121"/>
      <c r="AK33" s="121"/>
      <c r="AL33" s="121"/>
      <c r="AM33" s="121"/>
      <c r="AN33" s="121"/>
      <c r="AO33" s="121"/>
      <c r="AP33" s="121"/>
      <c r="AQ33" s="121"/>
      <c r="AR33" s="121"/>
      <c r="AS33" s="121"/>
      <c r="AT33" s="121"/>
    </row>
    <row r="34" spans="1:46" s="59" customFormat="1" ht="21" customHeight="1" x14ac:dyDescent="0.2">
      <c r="A34" s="168" t="s">
        <v>181</v>
      </c>
      <c r="B34" s="169" t="s">
        <v>70</v>
      </c>
      <c r="C34" s="180">
        <f>SUM(C35:C36)</f>
        <v>0.12</v>
      </c>
      <c r="D34" s="171"/>
      <c r="E34" s="172"/>
      <c r="F34" s="181"/>
      <c r="G34" s="56"/>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c r="AP34" s="58"/>
      <c r="AQ34" s="58"/>
      <c r="AR34" s="58"/>
      <c r="AS34" s="58"/>
      <c r="AT34" s="58"/>
    </row>
    <row r="35" spans="1:46" s="122" customFormat="1" ht="51" x14ac:dyDescent="0.2">
      <c r="A35" s="174">
        <v>1</v>
      </c>
      <c r="B35" s="202" t="s">
        <v>312</v>
      </c>
      <c r="C35" s="195">
        <v>0.08</v>
      </c>
      <c r="D35" s="191" t="s">
        <v>313</v>
      </c>
      <c r="E35" s="192" t="s">
        <v>273</v>
      </c>
      <c r="F35" s="178"/>
      <c r="G35" s="120"/>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row>
    <row r="36" spans="1:46" s="122" customFormat="1" ht="25.5" x14ac:dyDescent="0.2">
      <c r="A36" s="174">
        <v>2</v>
      </c>
      <c r="B36" s="202" t="s">
        <v>314</v>
      </c>
      <c r="C36" s="203">
        <v>0.04</v>
      </c>
      <c r="D36" s="191" t="s">
        <v>298</v>
      </c>
      <c r="E36" s="192" t="s">
        <v>273</v>
      </c>
      <c r="F36" s="178"/>
      <c r="G36" s="120"/>
      <c r="H36" s="121"/>
      <c r="I36" s="121"/>
      <c r="J36" s="121"/>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121"/>
      <c r="AJ36" s="121"/>
      <c r="AK36" s="121"/>
      <c r="AL36" s="121"/>
      <c r="AM36" s="121"/>
      <c r="AN36" s="121"/>
      <c r="AO36" s="121"/>
      <c r="AP36" s="121"/>
      <c r="AQ36" s="121"/>
      <c r="AR36" s="121"/>
      <c r="AS36" s="121"/>
      <c r="AT36" s="121"/>
    </row>
    <row r="37" spans="1:46" s="59" customFormat="1" ht="27.75" customHeight="1" x14ac:dyDescent="0.2">
      <c r="A37" s="168" t="s">
        <v>229</v>
      </c>
      <c r="B37" s="169" t="s">
        <v>44</v>
      </c>
      <c r="C37" s="180">
        <f>SUM(C38:C39)</f>
        <v>30.66</v>
      </c>
      <c r="D37" s="171"/>
      <c r="E37" s="172"/>
      <c r="F37" s="181"/>
      <c r="G37" s="56"/>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c r="AO37" s="58"/>
      <c r="AP37" s="58"/>
      <c r="AQ37" s="58"/>
      <c r="AR37" s="58"/>
      <c r="AS37" s="58"/>
      <c r="AT37" s="58"/>
    </row>
    <row r="38" spans="1:46" s="122" customFormat="1" ht="25.5" x14ac:dyDescent="0.2">
      <c r="A38" s="174">
        <v>1</v>
      </c>
      <c r="B38" s="204" t="s">
        <v>315</v>
      </c>
      <c r="C38" s="190">
        <v>10</v>
      </c>
      <c r="D38" s="177" t="s">
        <v>316</v>
      </c>
      <c r="E38" s="192" t="s">
        <v>273</v>
      </c>
      <c r="F38" s="178"/>
      <c r="G38" s="120"/>
      <c r="H38" s="121"/>
      <c r="I38" s="121"/>
      <c r="J38" s="121"/>
      <c r="K38" s="121"/>
      <c r="L38" s="121"/>
      <c r="M38" s="121"/>
      <c r="N38" s="121"/>
      <c r="O38" s="121"/>
      <c r="P38" s="121"/>
      <c r="Q38" s="121"/>
      <c r="R38" s="121"/>
      <c r="S38" s="121"/>
      <c r="T38" s="121"/>
      <c r="U38" s="121"/>
      <c r="V38" s="121"/>
      <c r="W38" s="121"/>
      <c r="X38" s="121"/>
      <c r="Y38" s="121"/>
      <c r="Z38" s="121"/>
      <c r="AA38" s="121"/>
      <c r="AB38" s="121"/>
      <c r="AC38" s="121"/>
      <c r="AD38" s="121"/>
      <c r="AE38" s="121"/>
      <c r="AF38" s="121"/>
      <c r="AG38" s="121"/>
      <c r="AH38" s="121"/>
      <c r="AI38" s="121"/>
      <c r="AJ38" s="121"/>
      <c r="AK38" s="121"/>
      <c r="AL38" s="121"/>
      <c r="AM38" s="121"/>
      <c r="AN38" s="121"/>
      <c r="AO38" s="121"/>
      <c r="AP38" s="121"/>
      <c r="AQ38" s="121"/>
      <c r="AR38" s="121"/>
      <c r="AS38" s="121"/>
      <c r="AT38" s="121"/>
    </row>
    <row r="39" spans="1:46" s="122" customFormat="1" ht="38.25" x14ac:dyDescent="0.2">
      <c r="A39" s="174">
        <v>2</v>
      </c>
      <c r="B39" s="204" t="s">
        <v>317</v>
      </c>
      <c r="C39" s="190">
        <v>20.66</v>
      </c>
      <c r="D39" s="177" t="s">
        <v>318</v>
      </c>
      <c r="E39" s="157" t="s">
        <v>319</v>
      </c>
      <c r="F39" s="178"/>
      <c r="G39" s="120"/>
      <c r="H39" s="121"/>
      <c r="I39" s="121"/>
      <c r="J39" s="121"/>
      <c r="K39" s="121"/>
      <c r="L39" s="121"/>
      <c r="M39" s="121"/>
      <c r="N39" s="121"/>
      <c r="O39" s="121"/>
      <c r="P39" s="121"/>
      <c r="Q39" s="121"/>
      <c r="R39" s="121"/>
      <c r="S39" s="121"/>
      <c r="T39" s="121"/>
      <c r="U39" s="121"/>
      <c r="V39" s="121"/>
      <c r="W39" s="121"/>
      <c r="X39" s="121"/>
      <c r="Y39" s="121"/>
      <c r="Z39" s="121"/>
      <c r="AA39" s="121"/>
      <c r="AB39" s="121"/>
      <c r="AC39" s="121"/>
      <c r="AD39" s="121"/>
      <c r="AE39" s="121"/>
      <c r="AF39" s="121"/>
      <c r="AG39" s="121"/>
      <c r="AH39" s="121"/>
      <c r="AI39" s="121"/>
      <c r="AJ39" s="121"/>
      <c r="AK39" s="121"/>
      <c r="AL39" s="121"/>
      <c r="AM39" s="121"/>
      <c r="AN39" s="121"/>
      <c r="AO39" s="121"/>
      <c r="AP39" s="121"/>
      <c r="AQ39" s="121"/>
      <c r="AR39" s="121"/>
      <c r="AS39" s="121"/>
      <c r="AT39" s="121"/>
    </row>
    <row r="40" spans="1:46" s="25" customFormat="1" ht="15" x14ac:dyDescent="0.25">
      <c r="A40" s="22">
        <f>+A39+A36+A33+A31+A29+A27+A18+A15+A13</f>
        <v>21</v>
      </c>
      <c r="B40" s="21" t="s">
        <v>321</v>
      </c>
      <c r="C40" s="97">
        <f>+C37+C34+C32+C30+C28+C19+C16+C14+C10</f>
        <v>234.94</v>
      </c>
      <c r="D40" s="18"/>
      <c r="E40" s="23"/>
      <c r="F40" s="24"/>
    </row>
    <row r="41" spans="1:46" s="25" customFormat="1" ht="15" x14ac:dyDescent="0.25">
      <c r="A41" s="37"/>
      <c r="B41" s="38"/>
      <c r="C41" s="37"/>
      <c r="D41" s="37"/>
      <c r="E41" s="37"/>
      <c r="F41" s="37"/>
    </row>
    <row r="42" spans="1:46" x14ac:dyDescent="0.25">
      <c r="E42" s="357" t="s">
        <v>356</v>
      </c>
      <c r="F42" s="357"/>
    </row>
  </sheetData>
  <mergeCells count="16">
    <mergeCell ref="A4:F4"/>
    <mergeCell ref="A1:C1"/>
    <mergeCell ref="D1:F1"/>
    <mergeCell ref="A2:C2"/>
    <mergeCell ref="D2:F2"/>
    <mergeCell ref="A3:F3"/>
    <mergeCell ref="E42:F42"/>
    <mergeCell ref="A5:F5"/>
    <mergeCell ref="A6:F6"/>
    <mergeCell ref="A7:F7"/>
    <mergeCell ref="A8:A9"/>
    <mergeCell ref="B8:B9"/>
    <mergeCell ref="C8:C9"/>
    <mergeCell ref="D8:D9"/>
    <mergeCell ref="E8:E9"/>
    <mergeCell ref="F8:F9"/>
  </mergeCells>
  <printOptions horizontalCentered="1"/>
  <pageMargins left="0.32" right="0.26" top="0.5" bottom="0.45" header="0.3" footer="0.17"/>
  <pageSetup paperSize="9" orientation="landscape" r:id="rId1"/>
  <headerFooter>
    <oddFooter>&amp;LPhụ lục &amp;A&amp;R&amp;P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T28"/>
  <sheetViews>
    <sheetView showZeros="0" zoomScaleNormal="100" workbookViewId="0">
      <selection activeCell="C12" sqref="C12"/>
    </sheetView>
  </sheetViews>
  <sheetFormatPr defaultRowHeight="15.75" x14ac:dyDescent="0.25"/>
  <cols>
    <col min="1" max="1" width="5.140625" style="26" customWidth="1"/>
    <col min="2" max="2" width="33.7109375" style="27" customWidth="1"/>
    <col min="3" max="3" width="13.7109375" style="26" customWidth="1"/>
    <col min="4" max="4" width="25.85546875" style="26" customWidth="1"/>
    <col min="5" max="5" width="52" style="26" customWidth="1"/>
    <col min="6" max="6" width="9.140625" style="26" customWidth="1"/>
    <col min="7" max="256" width="9.140625" style="2"/>
    <col min="257" max="257" width="5.140625" style="2" customWidth="1"/>
    <col min="258" max="258" width="41.85546875" style="2" customWidth="1"/>
    <col min="259" max="259" width="14.28515625" style="2" customWidth="1"/>
    <col min="260" max="260" width="15.5703125" style="2" customWidth="1"/>
    <col min="261" max="261" width="60" style="2" customWidth="1"/>
    <col min="262" max="262" width="11.42578125" style="2" customWidth="1"/>
    <col min="263" max="512" width="9.140625" style="2"/>
    <col min="513" max="513" width="5.140625" style="2" customWidth="1"/>
    <col min="514" max="514" width="41.85546875" style="2" customWidth="1"/>
    <col min="515" max="515" width="14.28515625" style="2" customWidth="1"/>
    <col min="516" max="516" width="15.5703125" style="2" customWidth="1"/>
    <col min="517" max="517" width="60" style="2" customWidth="1"/>
    <col min="518" max="518" width="11.42578125" style="2" customWidth="1"/>
    <col min="519" max="768" width="9.140625" style="2"/>
    <col min="769" max="769" width="5.140625" style="2" customWidth="1"/>
    <col min="770" max="770" width="41.85546875" style="2" customWidth="1"/>
    <col min="771" max="771" width="14.28515625" style="2" customWidth="1"/>
    <col min="772" max="772" width="15.5703125" style="2" customWidth="1"/>
    <col min="773" max="773" width="60" style="2" customWidth="1"/>
    <col min="774" max="774" width="11.42578125" style="2" customWidth="1"/>
    <col min="775" max="1024" width="9.140625" style="2"/>
    <col min="1025" max="1025" width="5.140625" style="2" customWidth="1"/>
    <col min="1026" max="1026" width="41.85546875" style="2" customWidth="1"/>
    <col min="1027" max="1027" width="14.28515625" style="2" customWidth="1"/>
    <col min="1028" max="1028" width="15.5703125" style="2" customWidth="1"/>
    <col min="1029" max="1029" width="60" style="2" customWidth="1"/>
    <col min="1030" max="1030" width="11.42578125" style="2" customWidth="1"/>
    <col min="1031" max="1280" width="9.140625" style="2"/>
    <col min="1281" max="1281" width="5.140625" style="2" customWidth="1"/>
    <col min="1282" max="1282" width="41.85546875" style="2" customWidth="1"/>
    <col min="1283" max="1283" width="14.28515625" style="2" customWidth="1"/>
    <col min="1284" max="1284" width="15.5703125" style="2" customWidth="1"/>
    <col min="1285" max="1285" width="60" style="2" customWidth="1"/>
    <col min="1286" max="1286" width="11.42578125" style="2" customWidth="1"/>
    <col min="1287" max="1536" width="9.140625" style="2"/>
    <col min="1537" max="1537" width="5.140625" style="2" customWidth="1"/>
    <col min="1538" max="1538" width="41.85546875" style="2" customWidth="1"/>
    <col min="1539" max="1539" width="14.28515625" style="2" customWidth="1"/>
    <col min="1540" max="1540" width="15.5703125" style="2" customWidth="1"/>
    <col min="1541" max="1541" width="60" style="2" customWidth="1"/>
    <col min="1542" max="1542" width="11.42578125" style="2" customWidth="1"/>
    <col min="1543" max="1792" width="9.140625" style="2"/>
    <col min="1793" max="1793" width="5.140625" style="2" customWidth="1"/>
    <col min="1794" max="1794" width="41.85546875" style="2" customWidth="1"/>
    <col min="1795" max="1795" width="14.28515625" style="2" customWidth="1"/>
    <col min="1796" max="1796" width="15.5703125" style="2" customWidth="1"/>
    <col min="1797" max="1797" width="60" style="2" customWidth="1"/>
    <col min="1798" max="1798" width="11.42578125" style="2" customWidth="1"/>
    <col min="1799" max="2048" width="9.140625" style="2"/>
    <col min="2049" max="2049" width="5.140625" style="2" customWidth="1"/>
    <col min="2050" max="2050" width="41.85546875" style="2" customWidth="1"/>
    <col min="2051" max="2051" width="14.28515625" style="2" customWidth="1"/>
    <col min="2052" max="2052" width="15.5703125" style="2" customWidth="1"/>
    <col min="2053" max="2053" width="60" style="2" customWidth="1"/>
    <col min="2054" max="2054" width="11.42578125" style="2" customWidth="1"/>
    <col min="2055" max="2304" width="9.140625" style="2"/>
    <col min="2305" max="2305" width="5.140625" style="2" customWidth="1"/>
    <col min="2306" max="2306" width="41.85546875" style="2" customWidth="1"/>
    <col min="2307" max="2307" width="14.28515625" style="2" customWidth="1"/>
    <col min="2308" max="2308" width="15.5703125" style="2" customWidth="1"/>
    <col min="2309" max="2309" width="60" style="2" customWidth="1"/>
    <col min="2310" max="2310" width="11.42578125" style="2" customWidth="1"/>
    <col min="2311" max="2560" width="9.140625" style="2"/>
    <col min="2561" max="2561" width="5.140625" style="2" customWidth="1"/>
    <col min="2562" max="2562" width="41.85546875" style="2" customWidth="1"/>
    <col min="2563" max="2563" width="14.28515625" style="2" customWidth="1"/>
    <col min="2564" max="2564" width="15.5703125" style="2" customWidth="1"/>
    <col min="2565" max="2565" width="60" style="2" customWidth="1"/>
    <col min="2566" max="2566" width="11.42578125" style="2" customWidth="1"/>
    <col min="2567" max="2816" width="9.140625" style="2"/>
    <col min="2817" max="2817" width="5.140625" style="2" customWidth="1"/>
    <col min="2818" max="2818" width="41.85546875" style="2" customWidth="1"/>
    <col min="2819" max="2819" width="14.28515625" style="2" customWidth="1"/>
    <col min="2820" max="2820" width="15.5703125" style="2" customWidth="1"/>
    <col min="2821" max="2821" width="60" style="2" customWidth="1"/>
    <col min="2822" max="2822" width="11.42578125" style="2" customWidth="1"/>
    <col min="2823" max="3072" width="9.140625" style="2"/>
    <col min="3073" max="3073" width="5.140625" style="2" customWidth="1"/>
    <col min="3074" max="3074" width="41.85546875" style="2" customWidth="1"/>
    <col min="3075" max="3075" width="14.28515625" style="2" customWidth="1"/>
    <col min="3076" max="3076" width="15.5703125" style="2" customWidth="1"/>
    <col min="3077" max="3077" width="60" style="2" customWidth="1"/>
    <col min="3078" max="3078" width="11.42578125" style="2" customWidth="1"/>
    <col min="3079" max="3328" width="9.140625" style="2"/>
    <col min="3329" max="3329" width="5.140625" style="2" customWidth="1"/>
    <col min="3330" max="3330" width="41.85546875" style="2" customWidth="1"/>
    <col min="3331" max="3331" width="14.28515625" style="2" customWidth="1"/>
    <col min="3332" max="3332" width="15.5703125" style="2" customWidth="1"/>
    <col min="3333" max="3333" width="60" style="2" customWidth="1"/>
    <col min="3334" max="3334" width="11.42578125" style="2" customWidth="1"/>
    <col min="3335" max="3584" width="9.140625" style="2"/>
    <col min="3585" max="3585" width="5.140625" style="2" customWidth="1"/>
    <col min="3586" max="3586" width="41.85546875" style="2" customWidth="1"/>
    <col min="3587" max="3587" width="14.28515625" style="2" customWidth="1"/>
    <col min="3588" max="3588" width="15.5703125" style="2" customWidth="1"/>
    <col min="3589" max="3589" width="60" style="2" customWidth="1"/>
    <col min="3590" max="3590" width="11.42578125" style="2" customWidth="1"/>
    <col min="3591" max="3840" width="9.140625" style="2"/>
    <col min="3841" max="3841" width="5.140625" style="2" customWidth="1"/>
    <col min="3842" max="3842" width="41.85546875" style="2" customWidth="1"/>
    <col min="3843" max="3843" width="14.28515625" style="2" customWidth="1"/>
    <col min="3844" max="3844" width="15.5703125" style="2" customWidth="1"/>
    <col min="3845" max="3845" width="60" style="2" customWidth="1"/>
    <col min="3846" max="3846" width="11.42578125" style="2" customWidth="1"/>
    <col min="3847" max="4096" width="9.140625" style="2"/>
    <col min="4097" max="4097" width="5.140625" style="2" customWidth="1"/>
    <col min="4098" max="4098" width="41.85546875" style="2" customWidth="1"/>
    <col min="4099" max="4099" width="14.28515625" style="2" customWidth="1"/>
    <col min="4100" max="4100" width="15.5703125" style="2" customWidth="1"/>
    <col min="4101" max="4101" width="60" style="2" customWidth="1"/>
    <col min="4102" max="4102" width="11.42578125" style="2" customWidth="1"/>
    <col min="4103" max="4352" width="9.140625" style="2"/>
    <col min="4353" max="4353" width="5.140625" style="2" customWidth="1"/>
    <col min="4354" max="4354" width="41.85546875" style="2" customWidth="1"/>
    <col min="4355" max="4355" width="14.28515625" style="2" customWidth="1"/>
    <col min="4356" max="4356" width="15.5703125" style="2" customWidth="1"/>
    <col min="4357" max="4357" width="60" style="2" customWidth="1"/>
    <col min="4358" max="4358" width="11.42578125" style="2" customWidth="1"/>
    <col min="4359" max="4608" width="9.140625" style="2"/>
    <col min="4609" max="4609" width="5.140625" style="2" customWidth="1"/>
    <col min="4610" max="4610" width="41.85546875" style="2" customWidth="1"/>
    <col min="4611" max="4611" width="14.28515625" style="2" customWidth="1"/>
    <col min="4612" max="4612" width="15.5703125" style="2" customWidth="1"/>
    <col min="4613" max="4613" width="60" style="2" customWidth="1"/>
    <col min="4614" max="4614" width="11.42578125" style="2" customWidth="1"/>
    <col min="4615" max="4864" width="9.140625" style="2"/>
    <col min="4865" max="4865" width="5.140625" style="2" customWidth="1"/>
    <col min="4866" max="4866" width="41.85546875" style="2" customWidth="1"/>
    <col min="4867" max="4867" width="14.28515625" style="2" customWidth="1"/>
    <col min="4868" max="4868" width="15.5703125" style="2" customWidth="1"/>
    <col min="4869" max="4869" width="60" style="2" customWidth="1"/>
    <col min="4870" max="4870" width="11.42578125" style="2" customWidth="1"/>
    <col min="4871" max="5120" width="9.140625" style="2"/>
    <col min="5121" max="5121" width="5.140625" style="2" customWidth="1"/>
    <col min="5122" max="5122" width="41.85546875" style="2" customWidth="1"/>
    <col min="5123" max="5123" width="14.28515625" style="2" customWidth="1"/>
    <col min="5124" max="5124" width="15.5703125" style="2" customWidth="1"/>
    <col min="5125" max="5125" width="60" style="2" customWidth="1"/>
    <col min="5126" max="5126" width="11.42578125" style="2" customWidth="1"/>
    <col min="5127" max="5376" width="9.140625" style="2"/>
    <col min="5377" max="5377" width="5.140625" style="2" customWidth="1"/>
    <col min="5378" max="5378" width="41.85546875" style="2" customWidth="1"/>
    <col min="5379" max="5379" width="14.28515625" style="2" customWidth="1"/>
    <col min="5380" max="5380" width="15.5703125" style="2" customWidth="1"/>
    <col min="5381" max="5381" width="60" style="2" customWidth="1"/>
    <col min="5382" max="5382" width="11.42578125" style="2" customWidth="1"/>
    <col min="5383" max="5632" width="9.140625" style="2"/>
    <col min="5633" max="5633" width="5.140625" style="2" customWidth="1"/>
    <col min="5634" max="5634" width="41.85546875" style="2" customWidth="1"/>
    <col min="5635" max="5635" width="14.28515625" style="2" customWidth="1"/>
    <col min="5636" max="5636" width="15.5703125" style="2" customWidth="1"/>
    <col min="5637" max="5637" width="60" style="2" customWidth="1"/>
    <col min="5638" max="5638" width="11.42578125" style="2" customWidth="1"/>
    <col min="5639" max="5888" width="9.140625" style="2"/>
    <col min="5889" max="5889" width="5.140625" style="2" customWidth="1"/>
    <col min="5890" max="5890" width="41.85546875" style="2" customWidth="1"/>
    <col min="5891" max="5891" width="14.28515625" style="2" customWidth="1"/>
    <col min="5892" max="5892" width="15.5703125" style="2" customWidth="1"/>
    <col min="5893" max="5893" width="60" style="2" customWidth="1"/>
    <col min="5894" max="5894" width="11.42578125" style="2" customWidth="1"/>
    <col min="5895" max="6144" width="9.140625" style="2"/>
    <col min="6145" max="6145" width="5.140625" style="2" customWidth="1"/>
    <col min="6146" max="6146" width="41.85546875" style="2" customWidth="1"/>
    <col min="6147" max="6147" width="14.28515625" style="2" customWidth="1"/>
    <col min="6148" max="6148" width="15.5703125" style="2" customWidth="1"/>
    <col min="6149" max="6149" width="60" style="2" customWidth="1"/>
    <col min="6150" max="6150" width="11.42578125" style="2" customWidth="1"/>
    <col min="6151" max="6400" width="9.140625" style="2"/>
    <col min="6401" max="6401" width="5.140625" style="2" customWidth="1"/>
    <col min="6402" max="6402" width="41.85546875" style="2" customWidth="1"/>
    <col min="6403" max="6403" width="14.28515625" style="2" customWidth="1"/>
    <col min="6404" max="6404" width="15.5703125" style="2" customWidth="1"/>
    <col min="6405" max="6405" width="60" style="2" customWidth="1"/>
    <col min="6406" max="6406" width="11.42578125" style="2" customWidth="1"/>
    <col min="6407" max="6656" width="9.140625" style="2"/>
    <col min="6657" max="6657" width="5.140625" style="2" customWidth="1"/>
    <col min="6658" max="6658" width="41.85546875" style="2" customWidth="1"/>
    <col min="6659" max="6659" width="14.28515625" style="2" customWidth="1"/>
    <col min="6660" max="6660" width="15.5703125" style="2" customWidth="1"/>
    <col min="6661" max="6661" width="60" style="2" customWidth="1"/>
    <col min="6662" max="6662" width="11.42578125" style="2" customWidth="1"/>
    <col min="6663" max="6912" width="9.140625" style="2"/>
    <col min="6913" max="6913" width="5.140625" style="2" customWidth="1"/>
    <col min="6914" max="6914" width="41.85546875" style="2" customWidth="1"/>
    <col min="6915" max="6915" width="14.28515625" style="2" customWidth="1"/>
    <col min="6916" max="6916" width="15.5703125" style="2" customWidth="1"/>
    <col min="6917" max="6917" width="60" style="2" customWidth="1"/>
    <col min="6918" max="6918" width="11.42578125" style="2" customWidth="1"/>
    <col min="6919" max="7168" width="9.140625" style="2"/>
    <col min="7169" max="7169" width="5.140625" style="2" customWidth="1"/>
    <col min="7170" max="7170" width="41.85546875" style="2" customWidth="1"/>
    <col min="7171" max="7171" width="14.28515625" style="2" customWidth="1"/>
    <col min="7172" max="7172" width="15.5703125" style="2" customWidth="1"/>
    <col min="7173" max="7173" width="60" style="2" customWidth="1"/>
    <col min="7174" max="7174" width="11.42578125" style="2" customWidth="1"/>
    <col min="7175" max="7424" width="9.140625" style="2"/>
    <col min="7425" max="7425" width="5.140625" style="2" customWidth="1"/>
    <col min="7426" max="7426" width="41.85546875" style="2" customWidth="1"/>
    <col min="7427" max="7427" width="14.28515625" style="2" customWidth="1"/>
    <col min="7428" max="7428" width="15.5703125" style="2" customWidth="1"/>
    <col min="7429" max="7429" width="60" style="2" customWidth="1"/>
    <col min="7430" max="7430" width="11.42578125" style="2" customWidth="1"/>
    <col min="7431" max="7680" width="9.140625" style="2"/>
    <col min="7681" max="7681" width="5.140625" style="2" customWidth="1"/>
    <col min="7682" max="7682" width="41.85546875" style="2" customWidth="1"/>
    <col min="7683" max="7683" width="14.28515625" style="2" customWidth="1"/>
    <col min="7684" max="7684" width="15.5703125" style="2" customWidth="1"/>
    <col min="7685" max="7685" width="60" style="2" customWidth="1"/>
    <col min="7686" max="7686" width="11.42578125" style="2" customWidth="1"/>
    <col min="7687" max="7936" width="9.140625" style="2"/>
    <col min="7937" max="7937" width="5.140625" style="2" customWidth="1"/>
    <col min="7938" max="7938" width="41.85546875" style="2" customWidth="1"/>
    <col min="7939" max="7939" width="14.28515625" style="2" customWidth="1"/>
    <col min="7940" max="7940" width="15.5703125" style="2" customWidth="1"/>
    <col min="7941" max="7941" width="60" style="2" customWidth="1"/>
    <col min="7942" max="7942" width="11.42578125" style="2" customWidth="1"/>
    <col min="7943" max="8192" width="9.140625" style="2"/>
    <col min="8193" max="8193" width="5.140625" style="2" customWidth="1"/>
    <col min="8194" max="8194" width="41.85546875" style="2" customWidth="1"/>
    <col min="8195" max="8195" width="14.28515625" style="2" customWidth="1"/>
    <col min="8196" max="8196" width="15.5703125" style="2" customWidth="1"/>
    <col min="8197" max="8197" width="60" style="2" customWidth="1"/>
    <col min="8198" max="8198" width="11.42578125" style="2" customWidth="1"/>
    <col min="8199" max="8448" width="9.140625" style="2"/>
    <col min="8449" max="8449" width="5.140625" style="2" customWidth="1"/>
    <col min="8450" max="8450" width="41.85546875" style="2" customWidth="1"/>
    <col min="8451" max="8451" width="14.28515625" style="2" customWidth="1"/>
    <col min="8452" max="8452" width="15.5703125" style="2" customWidth="1"/>
    <col min="8453" max="8453" width="60" style="2" customWidth="1"/>
    <col min="8454" max="8454" width="11.42578125" style="2" customWidth="1"/>
    <col min="8455" max="8704" width="9.140625" style="2"/>
    <col min="8705" max="8705" width="5.140625" style="2" customWidth="1"/>
    <col min="8706" max="8706" width="41.85546875" style="2" customWidth="1"/>
    <col min="8707" max="8707" width="14.28515625" style="2" customWidth="1"/>
    <col min="8708" max="8708" width="15.5703125" style="2" customWidth="1"/>
    <col min="8709" max="8709" width="60" style="2" customWidth="1"/>
    <col min="8710" max="8710" width="11.42578125" style="2" customWidth="1"/>
    <col min="8711" max="8960" width="9.140625" style="2"/>
    <col min="8961" max="8961" width="5.140625" style="2" customWidth="1"/>
    <col min="8962" max="8962" width="41.85546875" style="2" customWidth="1"/>
    <col min="8963" max="8963" width="14.28515625" style="2" customWidth="1"/>
    <col min="8964" max="8964" width="15.5703125" style="2" customWidth="1"/>
    <col min="8965" max="8965" width="60" style="2" customWidth="1"/>
    <col min="8966" max="8966" width="11.42578125" style="2" customWidth="1"/>
    <col min="8967" max="9216" width="9.140625" style="2"/>
    <col min="9217" max="9217" width="5.140625" style="2" customWidth="1"/>
    <col min="9218" max="9218" width="41.85546875" style="2" customWidth="1"/>
    <col min="9219" max="9219" width="14.28515625" style="2" customWidth="1"/>
    <col min="9220" max="9220" width="15.5703125" style="2" customWidth="1"/>
    <col min="9221" max="9221" width="60" style="2" customWidth="1"/>
    <col min="9222" max="9222" width="11.42578125" style="2" customWidth="1"/>
    <col min="9223" max="9472" width="9.140625" style="2"/>
    <col min="9473" max="9473" width="5.140625" style="2" customWidth="1"/>
    <col min="9474" max="9474" width="41.85546875" style="2" customWidth="1"/>
    <col min="9475" max="9475" width="14.28515625" style="2" customWidth="1"/>
    <col min="9476" max="9476" width="15.5703125" style="2" customWidth="1"/>
    <col min="9477" max="9477" width="60" style="2" customWidth="1"/>
    <col min="9478" max="9478" width="11.42578125" style="2" customWidth="1"/>
    <col min="9479" max="9728" width="9.140625" style="2"/>
    <col min="9729" max="9729" width="5.140625" style="2" customWidth="1"/>
    <col min="9730" max="9730" width="41.85546875" style="2" customWidth="1"/>
    <col min="9731" max="9731" width="14.28515625" style="2" customWidth="1"/>
    <col min="9732" max="9732" width="15.5703125" style="2" customWidth="1"/>
    <col min="9733" max="9733" width="60" style="2" customWidth="1"/>
    <col min="9734" max="9734" width="11.42578125" style="2" customWidth="1"/>
    <col min="9735" max="9984" width="9.140625" style="2"/>
    <col min="9985" max="9985" width="5.140625" style="2" customWidth="1"/>
    <col min="9986" max="9986" width="41.85546875" style="2" customWidth="1"/>
    <col min="9987" max="9987" width="14.28515625" style="2" customWidth="1"/>
    <col min="9988" max="9988" width="15.5703125" style="2" customWidth="1"/>
    <col min="9989" max="9989" width="60" style="2" customWidth="1"/>
    <col min="9990" max="9990" width="11.42578125" style="2" customWidth="1"/>
    <col min="9991" max="10240" width="9.140625" style="2"/>
    <col min="10241" max="10241" width="5.140625" style="2" customWidth="1"/>
    <col min="10242" max="10242" width="41.85546875" style="2" customWidth="1"/>
    <col min="10243" max="10243" width="14.28515625" style="2" customWidth="1"/>
    <col min="10244" max="10244" width="15.5703125" style="2" customWidth="1"/>
    <col min="10245" max="10245" width="60" style="2" customWidth="1"/>
    <col min="10246" max="10246" width="11.42578125" style="2" customWidth="1"/>
    <col min="10247" max="10496" width="9.140625" style="2"/>
    <col min="10497" max="10497" width="5.140625" style="2" customWidth="1"/>
    <col min="10498" max="10498" width="41.85546875" style="2" customWidth="1"/>
    <col min="10499" max="10499" width="14.28515625" style="2" customWidth="1"/>
    <col min="10500" max="10500" width="15.5703125" style="2" customWidth="1"/>
    <col min="10501" max="10501" width="60" style="2" customWidth="1"/>
    <col min="10502" max="10502" width="11.42578125" style="2" customWidth="1"/>
    <col min="10503" max="10752" width="9.140625" style="2"/>
    <col min="10753" max="10753" width="5.140625" style="2" customWidth="1"/>
    <col min="10754" max="10754" width="41.85546875" style="2" customWidth="1"/>
    <col min="10755" max="10755" width="14.28515625" style="2" customWidth="1"/>
    <col min="10756" max="10756" width="15.5703125" style="2" customWidth="1"/>
    <col min="10757" max="10757" width="60" style="2" customWidth="1"/>
    <col min="10758" max="10758" width="11.42578125" style="2" customWidth="1"/>
    <col min="10759" max="11008" width="9.140625" style="2"/>
    <col min="11009" max="11009" width="5.140625" style="2" customWidth="1"/>
    <col min="11010" max="11010" width="41.85546875" style="2" customWidth="1"/>
    <col min="11011" max="11011" width="14.28515625" style="2" customWidth="1"/>
    <col min="11012" max="11012" width="15.5703125" style="2" customWidth="1"/>
    <col min="11013" max="11013" width="60" style="2" customWidth="1"/>
    <col min="11014" max="11014" width="11.42578125" style="2" customWidth="1"/>
    <col min="11015" max="11264" width="9.140625" style="2"/>
    <col min="11265" max="11265" width="5.140625" style="2" customWidth="1"/>
    <col min="11266" max="11266" width="41.85546875" style="2" customWidth="1"/>
    <col min="11267" max="11267" width="14.28515625" style="2" customWidth="1"/>
    <col min="11268" max="11268" width="15.5703125" style="2" customWidth="1"/>
    <col min="11269" max="11269" width="60" style="2" customWidth="1"/>
    <col min="11270" max="11270" width="11.42578125" style="2" customWidth="1"/>
    <col min="11271" max="11520" width="9.140625" style="2"/>
    <col min="11521" max="11521" width="5.140625" style="2" customWidth="1"/>
    <col min="11522" max="11522" width="41.85546875" style="2" customWidth="1"/>
    <col min="11523" max="11523" width="14.28515625" style="2" customWidth="1"/>
    <col min="11524" max="11524" width="15.5703125" style="2" customWidth="1"/>
    <col min="11525" max="11525" width="60" style="2" customWidth="1"/>
    <col min="11526" max="11526" width="11.42578125" style="2" customWidth="1"/>
    <col min="11527" max="11776" width="9.140625" style="2"/>
    <col min="11777" max="11777" width="5.140625" style="2" customWidth="1"/>
    <col min="11778" max="11778" width="41.85546875" style="2" customWidth="1"/>
    <col min="11779" max="11779" width="14.28515625" style="2" customWidth="1"/>
    <col min="11780" max="11780" width="15.5703125" style="2" customWidth="1"/>
    <col min="11781" max="11781" width="60" style="2" customWidth="1"/>
    <col min="11782" max="11782" width="11.42578125" style="2" customWidth="1"/>
    <col min="11783" max="12032" width="9.140625" style="2"/>
    <col min="12033" max="12033" width="5.140625" style="2" customWidth="1"/>
    <col min="12034" max="12034" width="41.85546875" style="2" customWidth="1"/>
    <col min="12035" max="12035" width="14.28515625" style="2" customWidth="1"/>
    <col min="12036" max="12036" width="15.5703125" style="2" customWidth="1"/>
    <col min="12037" max="12037" width="60" style="2" customWidth="1"/>
    <col min="12038" max="12038" width="11.42578125" style="2" customWidth="1"/>
    <col min="12039" max="12288" width="9.140625" style="2"/>
    <col min="12289" max="12289" width="5.140625" style="2" customWidth="1"/>
    <col min="12290" max="12290" width="41.85546875" style="2" customWidth="1"/>
    <col min="12291" max="12291" width="14.28515625" style="2" customWidth="1"/>
    <col min="12292" max="12292" width="15.5703125" style="2" customWidth="1"/>
    <col min="12293" max="12293" width="60" style="2" customWidth="1"/>
    <col min="12294" max="12294" width="11.42578125" style="2" customWidth="1"/>
    <col min="12295" max="12544" width="9.140625" style="2"/>
    <col min="12545" max="12545" width="5.140625" style="2" customWidth="1"/>
    <col min="12546" max="12546" width="41.85546875" style="2" customWidth="1"/>
    <col min="12547" max="12547" width="14.28515625" style="2" customWidth="1"/>
    <col min="12548" max="12548" width="15.5703125" style="2" customWidth="1"/>
    <col min="12549" max="12549" width="60" style="2" customWidth="1"/>
    <col min="12550" max="12550" width="11.42578125" style="2" customWidth="1"/>
    <col min="12551" max="12800" width="9.140625" style="2"/>
    <col min="12801" max="12801" width="5.140625" style="2" customWidth="1"/>
    <col min="12802" max="12802" width="41.85546875" style="2" customWidth="1"/>
    <col min="12803" max="12803" width="14.28515625" style="2" customWidth="1"/>
    <col min="12804" max="12804" width="15.5703125" style="2" customWidth="1"/>
    <col min="12805" max="12805" width="60" style="2" customWidth="1"/>
    <col min="12806" max="12806" width="11.42578125" style="2" customWidth="1"/>
    <col min="12807" max="13056" width="9.140625" style="2"/>
    <col min="13057" max="13057" width="5.140625" style="2" customWidth="1"/>
    <col min="13058" max="13058" width="41.85546875" style="2" customWidth="1"/>
    <col min="13059" max="13059" width="14.28515625" style="2" customWidth="1"/>
    <col min="13060" max="13060" width="15.5703125" style="2" customWidth="1"/>
    <col min="13061" max="13061" width="60" style="2" customWidth="1"/>
    <col min="13062" max="13062" width="11.42578125" style="2" customWidth="1"/>
    <col min="13063" max="13312" width="9.140625" style="2"/>
    <col min="13313" max="13313" width="5.140625" style="2" customWidth="1"/>
    <col min="13314" max="13314" width="41.85546875" style="2" customWidth="1"/>
    <col min="13315" max="13315" width="14.28515625" style="2" customWidth="1"/>
    <col min="13316" max="13316" width="15.5703125" style="2" customWidth="1"/>
    <col min="13317" max="13317" width="60" style="2" customWidth="1"/>
    <col min="13318" max="13318" width="11.42578125" style="2" customWidth="1"/>
    <col min="13319" max="13568" width="9.140625" style="2"/>
    <col min="13569" max="13569" width="5.140625" style="2" customWidth="1"/>
    <col min="13570" max="13570" width="41.85546875" style="2" customWidth="1"/>
    <col min="13571" max="13571" width="14.28515625" style="2" customWidth="1"/>
    <col min="13572" max="13572" width="15.5703125" style="2" customWidth="1"/>
    <col min="13573" max="13573" width="60" style="2" customWidth="1"/>
    <col min="13574" max="13574" width="11.42578125" style="2" customWidth="1"/>
    <col min="13575" max="13824" width="9.140625" style="2"/>
    <col min="13825" max="13825" width="5.140625" style="2" customWidth="1"/>
    <col min="13826" max="13826" width="41.85546875" style="2" customWidth="1"/>
    <col min="13827" max="13827" width="14.28515625" style="2" customWidth="1"/>
    <col min="13828" max="13828" width="15.5703125" style="2" customWidth="1"/>
    <col min="13829" max="13829" width="60" style="2" customWidth="1"/>
    <col min="13830" max="13830" width="11.42578125" style="2" customWidth="1"/>
    <col min="13831" max="14080" width="9.140625" style="2"/>
    <col min="14081" max="14081" width="5.140625" style="2" customWidth="1"/>
    <col min="14082" max="14082" width="41.85546875" style="2" customWidth="1"/>
    <col min="14083" max="14083" width="14.28515625" style="2" customWidth="1"/>
    <col min="14084" max="14084" width="15.5703125" style="2" customWidth="1"/>
    <col min="14085" max="14085" width="60" style="2" customWidth="1"/>
    <col min="14086" max="14086" width="11.42578125" style="2" customWidth="1"/>
    <col min="14087" max="14336" width="9.140625" style="2"/>
    <col min="14337" max="14337" width="5.140625" style="2" customWidth="1"/>
    <col min="14338" max="14338" width="41.85546875" style="2" customWidth="1"/>
    <col min="14339" max="14339" width="14.28515625" style="2" customWidth="1"/>
    <col min="14340" max="14340" width="15.5703125" style="2" customWidth="1"/>
    <col min="14341" max="14341" width="60" style="2" customWidth="1"/>
    <col min="14342" max="14342" width="11.42578125" style="2" customWidth="1"/>
    <col min="14343" max="14592" width="9.140625" style="2"/>
    <col min="14593" max="14593" width="5.140625" style="2" customWidth="1"/>
    <col min="14594" max="14594" width="41.85546875" style="2" customWidth="1"/>
    <col min="14595" max="14595" width="14.28515625" style="2" customWidth="1"/>
    <col min="14596" max="14596" width="15.5703125" style="2" customWidth="1"/>
    <col min="14597" max="14597" width="60" style="2" customWidth="1"/>
    <col min="14598" max="14598" width="11.42578125" style="2" customWidth="1"/>
    <col min="14599" max="14848" width="9.140625" style="2"/>
    <col min="14849" max="14849" width="5.140625" style="2" customWidth="1"/>
    <col min="14850" max="14850" width="41.85546875" style="2" customWidth="1"/>
    <col min="14851" max="14851" width="14.28515625" style="2" customWidth="1"/>
    <col min="14852" max="14852" width="15.5703125" style="2" customWidth="1"/>
    <col min="14853" max="14853" width="60" style="2" customWidth="1"/>
    <col min="14854" max="14854" width="11.42578125" style="2" customWidth="1"/>
    <col min="14855" max="15104" width="9.140625" style="2"/>
    <col min="15105" max="15105" width="5.140625" style="2" customWidth="1"/>
    <col min="15106" max="15106" width="41.85546875" style="2" customWidth="1"/>
    <col min="15107" max="15107" width="14.28515625" style="2" customWidth="1"/>
    <col min="15108" max="15108" width="15.5703125" style="2" customWidth="1"/>
    <col min="15109" max="15109" width="60" style="2" customWidth="1"/>
    <col min="15110" max="15110" width="11.42578125" style="2" customWidth="1"/>
    <col min="15111" max="15360" width="9.140625" style="2"/>
    <col min="15361" max="15361" width="5.140625" style="2" customWidth="1"/>
    <col min="15362" max="15362" width="41.85546875" style="2" customWidth="1"/>
    <col min="15363" max="15363" width="14.28515625" style="2" customWidth="1"/>
    <col min="15364" max="15364" width="15.5703125" style="2" customWidth="1"/>
    <col min="15365" max="15365" width="60" style="2" customWidth="1"/>
    <col min="15366" max="15366" width="11.42578125" style="2" customWidth="1"/>
    <col min="15367" max="15616" width="9.140625" style="2"/>
    <col min="15617" max="15617" width="5.140625" style="2" customWidth="1"/>
    <col min="15618" max="15618" width="41.85546875" style="2" customWidth="1"/>
    <col min="15619" max="15619" width="14.28515625" style="2" customWidth="1"/>
    <col min="15620" max="15620" width="15.5703125" style="2" customWidth="1"/>
    <col min="15621" max="15621" width="60" style="2" customWidth="1"/>
    <col min="15622" max="15622" width="11.42578125" style="2" customWidth="1"/>
    <col min="15623" max="15872" width="9.140625" style="2"/>
    <col min="15873" max="15873" width="5.140625" style="2" customWidth="1"/>
    <col min="15874" max="15874" width="41.85546875" style="2" customWidth="1"/>
    <col min="15875" max="15875" width="14.28515625" style="2" customWidth="1"/>
    <col min="15876" max="15876" width="15.5703125" style="2" customWidth="1"/>
    <col min="15877" max="15877" width="60" style="2" customWidth="1"/>
    <col min="15878" max="15878" width="11.42578125" style="2" customWidth="1"/>
    <col min="15879" max="16128" width="9.140625" style="2"/>
    <col min="16129" max="16129" width="5.140625" style="2" customWidth="1"/>
    <col min="16130" max="16130" width="41.85546875" style="2" customWidth="1"/>
    <col min="16131" max="16131" width="14.28515625" style="2" customWidth="1"/>
    <col min="16132" max="16132" width="15.5703125" style="2" customWidth="1"/>
    <col min="16133" max="16133" width="60" style="2" customWidth="1"/>
    <col min="16134" max="16134" width="11.42578125" style="2" customWidth="1"/>
    <col min="16135" max="16384" width="9.140625" style="2"/>
  </cols>
  <sheetData>
    <row r="1" spans="1:46" s="1" customFormat="1" x14ac:dyDescent="0.25">
      <c r="A1" s="360" t="str">
        <f>+'2.CMD.T'!A1:C1</f>
        <v>HỘI ĐỒNG NHÂN DÂN</v>
      </c>
      <c r="B1" s="360"/>
      <c r="C1" s="360"/>
      <c r="D1" s="361" t="s">
        <v>0</v>
      </c>
      <c r="E1" s="361"/>
      <c r="F1" s="361"/>
    </row>
    <row r="2" spans="1:46" s="1" customFormat="1" ht="15.75" customHeight="1" x14ac:dyDescent="0.25">
      <c r="A2" s="361" t="str">
        <f>+'2.CMD.T'!A2:C2</f>
        <v>TỈNH HÀ TĨNH</v>
      </c>
      <c r="B2" s="361"/>
      <c r="C2" s="361"/>
      <c r="D2" s="361" t="s">
        <v>1</v>
      </c>
      <c r="E2" s="361"/>
      <c r="F2" s="361"/>
    </row>
    <row r="3" spans="1:46" s="1" customFormat="1" x14ac:dyDescent="0.25">
      <c r="A3" s="364"/>
      <c r="B3" s="364"/>
      <c r="C3" s="364"/>
      <c r="D3" s="364"/>
      <c r="E3" s="364"/>
      <c r="F3" s="364"/>
    </row>
    <row r="4" spans="1:46" s="1" customFormat="1" x14ac:dyDescent="0.25">
      <c r="A4" s="362" t="s">
        <v>330</v>
      </c>
      <c r="B4" s="362"/>
      <c r="C4" s="362"/>
      <c r="D4" s="362"/>
      <c r="E4" s="362"/>
      <c r="F4" s="362"/>
    </row>
    <row r="5" spans="1:46" s="1" customFormat="1" x14ac:dyDescent="0.25">
      <c r="A5" s="362" t="s">
        <v>237</v>
      </c>
      <c r="B5" s="362"/>
      <c r="C5" s="362"/>
      <c r="D5" s="362"/>
      <c r="E5" s="362"/>
      <c r="F5" s="362"/>
    </row>
    <row r="6" spans="1:46" s="1" customFormat="1" x14ac:dyDescent="0.25">
      <c r="A6" s="365" t="str">
        <f>+'[1]2.CMD.T'!A5:H5</f>
        <v>(Kèm theo Nghị quyết số    .../NQ-HĐND ngày      tháng    năm 2024 của Hội đồng nhân dân tỉnh)</v>
      </c>
      <c r="B6" s="365"/>
      <c r="C6" s="365"/>
      <c r="D6" s="365"/>
      <c r="E6" s="365"/>
      <c r="F6" s="365"/>
    </row>
    <row r="7" spans="1:46" ht="12.75" customHeight="1" x14ac:dyDescent="0.25">
      <c r="A7" s="366"/>
      <c r="B7" s="366"/>
      <c r="C7" s="366"/>
      <c r="D7" s="366"/>
      <c r="E7" s="366"/>
      <c r="F7" s="366"/>
    </row>
    <row r="8" spans="1:46" s="7" customFormat="1" ht="44.25" customHeight="1" x14ac:dyDescent="0.25">
      <c r="A8" s="367" t="s">
        <v>4</v>
      </c>
      <c r="B8" s="368" t="s">
        <v>5</v>
      </c>
      <c r="C8" s="369" t="s">
        <v>56</v>
      </c>
      <c r="D8" s="368" t="s">
        <v>7</v>
      </c>
      <c r="E8" s="370" t="s">
        <v>8</v>
      </c>
      <c r="F8" s="368" t="s">
        <v>9</v>
      </c>
    </row>
    <row r="9" spans="1:46" s="7" customFormat="1" ht="15" customHeight="1" x14ac:dyDescent="0.25">
      <c r="A9" s="367"/>
      <c r="B9" s="368"/>
      <c r="C9" s="369"/>
      <c r="D9" s="368"/>
      <c r="E9" s="370"/>
      <c r="F9" s="368"/>
    </row>
    <row r="10" spans="1:46" s="305" customFormat="1" ht="15" x14ac:dyDescent="0.25">
      <c r="A10" s="8" t="s">
        <v>10</v>
      </c>
      <c r="B10" s="28" t="s">
        <v>90</v>
      </c>
      <c r="C10" s="350">
        <f>C11+C12</f>
        <v>30.64</v>
      </c>
      <c r="D10" s="50"/>
      <c r="E10" s="30"/>
      <c r="F10" s="337"/>
      <c r="G10" s="304"/>
    </row>
    <row r="11" spans="1:46" s="308" customFormat="1" ht="60" x14ac:dyDescent="0.2">
      <c r="A11" s="32">
        <v>1</v>
      </c>
      <c r="B11" s="315" t="s">
        <v>238</v>
      </c>
      <c r="C11" s="351">
        <v>14.94</v>
      </c>
      <c r="D11" s="33" t="s">
        <v>239</v>
      </c>
      <c r="E11" s="315" t="s">
        <v>440</v>
      </c>
      <c r="F11" s="338"/>
      <c r="G11" s="307"/>
    </row>
    <row r="12" spans="1:46" s="305" customFormat="1" ht="45" x14ac:dyDescent="0.25">
      <c r="A12" s="32">
        <v>2</v>
      </c>
      <c r="B12" s="339" t="s">
        <v>240</v>
      </c>
      <c r="C12" s="351">
        <v>15.7</v>
      </c>
      <c r="D12" s="124" t="s">
        <v>241</v>
      </c>
      <c r="E12" s="33" t="s">
        <v>242</v>
      </c>
      <c r="F12" s="337"/>
      <c r="G12" s="304"/>
    </row>
    <row r="13" spans="1:46" s="308" customFormat="1" ht="15" x14ac:dyDescent="0.2">
      <c r="A13" s="159" t="s">
        <v>15</v>
      </c>
      <c r="B13" s="340" t="s">
        <v>60</v>
      </c>
      <c r="C13" s="352">
        <f>C14+C15</f>
        <v>3.96</v>
      </c>
      <c r="D13" s="340"/>
      <c r="E13" s="158"/>
      <c r="F13" s="338"/>
      <c r="G13" s="307"/>
    </row>
    <row r="14" spans="1:46" s="314" customFormat="1" ht="45" x14ac:dyDescent="0.2">
      <c r="A14" s="32">
        <v>1</v>
      </c>
      <c r="B14" s="339" t="s">
        <v>243</v>
      </c>
      <c r="C14" s="351">
        <v>3.7</v>
      </c>
      <c r="D14" s="124" t="s">
        <v>244</v>
      </c>
      <c r="E14" s="33" t="s">
        <v>245</v>
      </c>
      <c r="F14" s="50"/>
      <c r="G14" s="312"/>
      <c r="H14" s="313"/>
      <c r="I14" s="313"/>
      <c r="J14" s="313"/>
      <c r="K14" s="313"/>
      <c r="L14" s="313"/>
      <c r="M14" s="313"/>
      <c r="N14" s="313"/>
      <c r="O14" s="313"/>
      <c r="P14" s="313"/>
      <c r="Q14" s="313"/>
      <c r="R14" s="313"/>
      <c r="S14" s="313"/>
      <c r="T14" s="313"/>
      <c r="U14" s="313"/>
      <c r="V14" s="313"/>
      <c r="W14" s="313"/>
      <c r="X14" s="313"/>
      <c r="Y14" s="313"/>
      <c r="Z14" s="313"/>
      <c r="AA14" s="313"/>
      <c r="AB14" s="313"/>
      <c r="AC14" s="313"/>
      <c r="AD14" s="313"/>
      <c r="AE14" s="313"/>
      <c r="AF14" s="313"/>
      <c r="AG14" s="313"/>
      <c r="AH14" s="313"/>
      <c r="AI14" s="313"/>
      <c r="AJ14" s="313"/>
      <c r="AK14" s="313"/>
      <c r="AL14" s="313"/>
      <c r="AM14" s="313"/>
      <c r="AN14" s="313"/>
      <c r="AO14" s="313"/>
      <c r="AP14" s="313"/>
      <c r="AQ14" s="313"/>
      <c r="AR14" s="313"/>
      <c r="AS14" s="313"/>
      <c r="AT14" s="313"/>
    </row>
    <row r="15" spans="1:46" s="314" customFormat="1" ht="60" x14ac:dyDescent="0.2">
      <c r="A15" s="32">
        <v>2</v>
      </c>
      <c r="B15" s="339" t="s">
        <v>246</v>
      </c>
      <c r="C15" s="351">
        <v>0.26</v>
      </c>
      <c r="D15" s="124" t="s">
        <v>247</v>
      </c>
      <c r="E15" s="33" t="s">
        <v>245</v>
      </c>
      <c r="F15" s="66"/>
      <c r="G15" s="312"/>
      <c r="H15" s="318"/>
      <c r="I15" s="313"/>
      <c r="J15" s="313"/>
      <c r="K15" s="313"/>
      <c r="L15" s="313"/>
      <c r="M15" s="313"/>
      <c r="N15" s="313"/>
      <c r="O15" s="313"/>
      <c r="P15" s="313"/>
      <c r="Q15" s="313"/>
      <c r="R15" s="313"/>
      <c r="S15" s="313"/>
      <c r="T15" s="313"/>
      <c r="U15" s="313"/>
      <c r="V15" s="313"/>
      <c r="W15" s="313"/>
      <c r="X15" s="313"/>
      <c r="Y15" s="313"/>
      <c r="Z15" s="313"/>
      <c r="AA15" s="313"/>
      <c r="AB15" s="313"/>
      <c r="AC15" s="313"/>
      <c r="AD15" s="313"/>
      <c r="AE15" s="313"/>
      <c r="AF15" s="313"/>
      <c r="AG15" s="313"/>
      <c r="AH15" s="313"/>
      <c r="AI15" s="313"/>
      <c r="AJ15" s="313"/>
      <c r="AK15" s="313"/>
      <c r="AL15" s="313"/>
      <c r="AM15" s="313"/>
      <c r="AN15" s="313"/>
      <c r="AO15" s="313"/>
      <c r="AP15" s="313"/>
      <c r="AQ15" s="313"/>
      <c r="AR15" s="313"/>
      <c r="AS15" s="313"/>
      <c r="AT15" s="313"/>
    </row>
    <row r="16" spans="1:46" s="323" customFormat="1" ht="28.5" x14ac:dyDescent="0.2">
      <c r="A16" s="8" t="s">
        <v>19</v>
      </c>
      <c r="B16" s="28" t="s">
        <v>44</v>
      </c>
      <c r="C16" s="350">
        <f>C17+C18+C19+C20+C21</f>
        <v>95.99</v>
      </c>
      <c r="D16" s="50"/>
      <c r="E16" s="30"/>
      <c r="F16" s="62"/>
      <c r="G16" s="320"/>
      <c r="H16" s="321"/>
      <c r="I16" s="322"/>
      <c r="J16" s="322"/>
      <c r="K16" s="322"/>
      <c r="L16" s="322"/>
      <c r="M16" s="322"/>
      <c r="N16" s="322"/>
      <c r="O16" s="322"/>
      <c r="P16" s="322"/>
      <c r="Q16" s="322"/>
      <c r="R16" s="322"/>
      <c r="S16" s="322"/>
      <c r="T16" s="322"/>
      <c r="U16" s="322"/>
      <c r="V16" s="322"/>
      <c r="W16" s="322"/>
      <c r="X16" s="322"/>
      <c r="Y16" s="322"/>
      <c r="Z16" s="322"/>
      <c r="AA16" s="322"/>
      <c r="AB16" s="322"/>
      <c r="AC16" s="322"/>
      <c r="AD16" s="322"/>
      <c r="AE16" s="322"/>
      <c r="AF16" s="322"/>
      <c r="AG16" s="322"/>
      <c r="AH16" s="322"/>
      <c r="AI16" s="322"/>
      <c r="AJ16" s="322"/>
      <c r="AK16" s="322"/>
      <c r="AL16" s="322"/>
      <c r="AM16" s="322"/>
      <c r="AN16" s="322"/>
      <c r="AO16" s="322"/>
      <c r="AP16" s="322"/>
      <c r="AQ16" s="322"/>
      <c r="AR16" s="322"/>
      <c r="AS16" s="322"/>
      <c r="AT16" s="322"/>
    </row>
    <row r="17" spans="1:46" s="314" customFormat="1" ht="45" x14ac:dyDescent="0.2">
      <c r="A17" s="32">
        <v>1</v>
      </c>
      <c r="B17" s="341" t="s">
        <v>248</v>
      </c>
      <c r="C17" s="353">
        <v>15.1</v>
      </c>
      <c r="D17" s="342" t="s">
        <v>244</v>
      </c>
      <c r="E17" s="32" t="s">
        <v>439</v>
      </c>
      <c r="F17" s="66"/>
      <c r="G17" s="312"/>
      <c r="H17" s="318"/>
      <c r="I17" s="313"/>
      <c r="J17" s="313"/>
      <c r="K17" s="313"/>
      <c r="L17" s="313"/>
      <c r="M17" s="313"/>
      <c r="N17" s="313"/>
      <c r="O17" s="313"/>
      <c r="P17" s="313"/>
      <c r="Q17" s="313"/>
      <c r="R17" s="313"/>
      <c r="S17" s="313"/>
      <c r="T17" s="313"/>
      <c r="U17" s="313"/>
      <c r="V17" s="313"/>
      <c r="W17" s="313"/>
      <c r="X17" s="313"/>
      <c r="Y17" s="313"/>
      <c r="Z17" s="313"/>
      <c r="AA17" s="313"/>
      <c r="AB17" s="313"/>
      <c r="AC17" s="313"/>
      <c r="AD17" s="313"/>
      <c r="AE17" s="313"/>
      <c r="AF17" s="313"/>
      <c r="AG17" s="313"/>
      <c r="AH17" s="313"/>
      <c r="AI17" s="313"/>
      <c r="AJ17" s="313"/>
      <c r="AK17" s="313"/>
      <c r="AL17" s="313"/>
      <c r="AM17" s="313"/>
      <c r="AN17" s="313"/>
      <c r="AO17" s="313"/>
      <c r="AP17" s="313"/>
      <c r="AQ17" s="313"/>
      <c r="AR17" s="313"/>
      <c r="AS17" s="313"/>
      <c r="AT17" s="313"/>
    </row>
    <row r="18" spans="1:46" s="323" customFormat="1" ht="60" x14ac:dyDescent="0.2">
      <c r="A18" s="32">
        <v>2</v>
      </c>
      <c r="B18" s="341" t="s">
        <v>249</v>
      </c>
      <c r="C18" s="353">
        <v>6</v>
      </c>
      <c r="D18" s="342" t="s">
        <v>250</v>
      </c>
      <c r="E18" s="343" t="s">
        <v>251</v>
      </c>
      <c r="F18" s="62"/>
      <c r="G18" s="320"/>
      <c r="H18" s="321"/>
      <c r="I18" s="322"/>
      <c r="J18" s="322"/>
      <c r="K18" s="322"/>
      <c r="L18" s="322"/>
      <c r="M18" s="322"/>
      <c r="N18" s="322"/>
      <c r="O18" s="322"/>
      <c r="P18" s="322"/>
      <c r="Q18" s="322"/>
      <c r="R18" s="322"/>
      <c r="S18" s="322"/>
      <c r="T18" s="322"/>
      <c r="U18" s="322"/>
      <c r="V18" s="322"/>
      <c r="W18" s="322"/>
      <c r="X18" s="322"/>
      <c r="Y18" s="322"/>
      <c r="Z18" s="322"/>
      <c r="AA18" s="322"/>
      <c r="AB18" s="322"/>
      <c r="AC18" s="322"/>
      <c r="AD18" s="322"/>
      <c r="AE18" s="322"/>
      <c r="AF18" s="322"/>
      <c r="AG18" s="322"/>
      <c r="AH18" s="322"/>
      <c r="AI18" s="322"/>
      <c r="AJ18" s="322"/>
      <c r="AK18" s="322"/>
      <c r="AL18" s="322"/>
      <c r="AM18" s="322"/>
      <c r="AN18" s="322"/>
      <c r="AO18" s="322"/>
      <c r="AP18" s="322"/>
      <c r="AQ18" s="322"/>
      <c r="AR18" s="322"/>
      <c r="AS18" s="322"/>
      <c r="AT18" s="322"/>
    </row>
    <row r="19" spans="1:46" s="314" customFormat="1" ht="30" x14ac:dyDescent="0.2">
      <c r="A19" s="32">
        <v>3</v>
      </c>
      <c r="B19" s="341" t="s">
        <v>252</v>
      </c>
      <c r="C19" s="353">
        <v>50</v>
      </c>
      <c r="D19" s="342" t="s">
        <v>244</v>
      </c>
      <c r="E19" s="343" t="s">
        <v>253</v>
      </c>
      <c r="F19" s="66"/>
      <c r="G19" s="312"/>
      <c r="H19" s="318"/>
      <c r="I19" s="313"/>
      <c r="J19" s="313"/>
      <c r="K19" s="313"/>
      <c r="L19" s="313"/>
      <c r="M19" s="313"/>
      <c r="N19" s="313"/>
      <c r="O19" s="313"/>
      <c r="P19" s="313"/>
      <c r="Q19" s="313"/>
      <c r="R19" s="313"/>
      <c r="S19" s="313"/>
      <c r="T19" s="313"/>
      <c r="U19" s="313"/>
      <c r="V19" s="313"/>
      <c r="W19" s="313"/>
      <c r="X19" s="313"/>
      <c r="Y19" s="313"/>
      <c r="Z19" s="313"/>
      <c r="AA19" s="313"/>
      <c r="AB19" s="313"/>
      <c r="AC19" s="313"/>
      <c r="AD19" s="313"/>
      <c r="AE19" s="313"/>
      <c r="AF19" s="313"/>
      <c r="AG19" s="313"/>
      <c r="AH19" s="313"/>
      <c r="AI19" s="313"/>
      <c r="AJ19" s="313"/>
      <c r="AK19" s="313"/>
      <c r="AL19" s="313"/>
      <c r="AM19" s="313"/>
      <c r="AN19" s="313"/>
      <c r="AO19" s="313"/>
      <c r="AP19" s="313"/>
      <c r="AQ19" s="313"/>
      <c r="AR19" s="313"/>
      <c r="AS19" s="313"/>
      <c r="AT19" s="313"/>
    </row>
    <row r="20" spans="1:46" s="323" customFormat="1" ht="60" x14ac:dyDescent="0.2">
      <c r="A20" s="32">
        <v>4</v>
      </c>
      <c r="B20" s="315" t="s">
        <v>254</v>
      </c>
      <c r="C20" s="353">
        <v>10.8</v>
      </c>
      <c r="D20" s="315" t="s">
        <v>255</v>
      </c>
      <c r="E20" s="33" t="s">
        <v>256</v>
      </c>
      <c r="F20" s="62"/>
      <c r="G20" s="320"/>
      <c r="H20" s="321"/>
      <c r="I20" s="322"/>
      <c r="J20" s="322"/>
      <c r="K20" s="322"/>
      <c r="L20" s="322"/>
      <c r="M20" s="322"/>
      <c r="N20" s="322"/>
      <c r="O20" s="322"/>
      <c r="P20" s="322"/>
      <c r="Q20" s="322"/>
      <c r="R20" s="322"/>
      <c r="S20" s="322"/>
      <c r="T20" s="322"/>
      <c r="U20" s="322"/>
      <c r="V20" s="322"/>
      <c r="W20" s="322"/>
      <c r="X20" s="322"/>
      <c r="Y20" s="322"/>
      <c r="Z20" s="322"/>
      <c r="AA20" s="322"/>
      <c r="AB20" s="322"/>
      <c r="AC20" s="322"/>
      <c r="AD20" s="322"/>
      <c r="AE20" s="322"/>
      <c r="AF20" s="322"/>
      <c r="AG20" s="322"/>
      <c r="AH20" s="322"/>
      <c r="AI20" s="322"/>
      <c r="AJ20" s="322"/>
      <c r="AK20" s="322"/>
      <c r="AL20" s="322"/>
      <c r="AM20" s="322"/>
      <c r="AN20" s="322"/>
      <c r="AO20" s="322"/>
      <c r="AP20" s="322"/>
      <c r="AQ20" s="322"/>
      <c r="AR20" s="322"/>
      <c r="AS20" s="322"/>
      <c r="AT20" s="322"/>
    </row>
    <row r="21" spans="1:46" s="314" customFormat="1" ht="45" x14ac:dyDescent="0.2">
      <c r="A21" s="32">
        <v>5</v>
      </c>
      <c r="B21" s="339" t="s">
        <v>257</v>
      </c>
      <c r="C21" s="353">
        <v>14.09</v>
      </c>
      <c r="D21" s="339" t="s">
        <v>258</v>
      </c>
      <c r="E21" s="33" t="s">
        <v>259</v>
      </c>
      <c r="F21" s="66"/>
      <c r="G21" s="312"/>
      <c r="H21" s="318"/>
      <c r="I21" s="313"/>
      <c r="J21" s="313"/>
      <c r="K21" s="313"/>
      <c r="L21" s="313"/>
      <c r="M21" s="313"/>
      <c r="N21" s="313"/>
      <c r="O21" s="313"/>
      <c r="P21" s="313"/>
      <c r="Q21" s="313"/>
      <c r="R21" s="313"/>
      <c r="S21" s="313"/>
      <c r="T21" s="313"/>
      <c r="U21" s="313"/>
      <c r="V21" s="313"/>
      <c r="W21" s="313"/>
      <c r="X21" s="313"/>
      <c r="Y21" s="313"/>
      <c r="Z21" s="313"/>
      <c r="AA21" s="313"/>
      <c r="AB21" s="313"/>
      <c r="AC21" s="313"/>
      <c r="AD21" s="313"/>
      <c r="AE21" s="313"/>
      <c r="AF21" s="313"/>
      <c r="AG21" s="313"/>
      <c r="AH21" s="313"/>
      <c r="AI21" s="313"/>
      <c r="AJ21" s="313"/>
      <c r="AK21" s="313"/>
      <c r="AL21" s="313"/>
      <c r="AM21" s="313"/>
      <c r="AN21" s="313"/>
      <c r="AO21" s="313"/>
      <c r="AP21" s="313"/>
      <c r="AQ21" s="313"/>
      <c r="AR21" s="313"/>
      <c r="AS21" s="313"/>
      <c r="AT21" s="313"/>
    </row>
    <row r="22" spans="1:46" s="314" customFormat="1" ht="15" x14ac:dyDescent="0.2">
      <c r="A22" s="8" t="s">
        <v>26</v>
      </c>
      <c r="B22" s="344" t="s">
        <v>34</v>
      </c>
      <c r="C22" s="350">
        <f>C23</f>
        <v>3.57</v>
      </c>
      <c r="D22" s="345"/>
      <c r="E22" s="32"/>
      <c r="F22" s="50"/>
      <c r="G22" s="312"/>
      <c r="H22" s="313"/>
      <c r="I22" s="313"/>
      <c r="J22" s="313"/>
      <c r="K22" s="313"/>
      <c r="L22" s="313"/>
      <c r="M22" s="313"/>
      <c r="N22" s="313"/>
      <c r="O22" s="313"/>
      <c r="P22" s="313"/>
      <c r="Q22" s="313"/>
      <c r="R22" s="313"/>
      <c r="S22" s="313"/>
      <c r="T22" s="313"/>
      <c r="U22" s="313"/>
      <c r="V22" s="313"/>
      <c r="W22" s="313"/>
      <c r="X22" s="313"/>
      <c r="Y22" s="313"/>
      <c r="Z22" s="313"/>
      <c r="AA22" s="313"/>
      <c r="AB22" s="313"/>
      <c r="AC22" s="313"/>
      <c r="AD22" s="313"/>
      <c r="AE22" s="313"/>
      <c r="AF22" s="313"/>
      <c r="AG22" s="313"/>
      <c r="AH22" s="313"/>
      <c r="AI22" s="313"/>
      <c r="AJ22" s="313"/>
      <c r="AK22" s="313"/>
      <c r="AL22" s="313"/>
      <c r="AM22" s="313"/>
      <c r="AN22" s="313"/>
      <c r="AO22" s="313"/>
      <c r="AP22" s="313"/>
      <c r="AQ22" s="313"/>
      <c r="AR22" s="313"/>
      <c r="AS22" s="313"/>
      <c r="AT22" s="313"/>
    </row>
    <row r="23" spans="1:46" s="314" customFormat="1" ht="30" x14ac:dyDescent="0.2">
      <c r="A23" s="346">
        <v>1</v>
      </c>
      <c r="B23" s="33" t="s">
        <v>260</v>
      </c>
      <c r="C23" s="353">
        <v>3.57</v>
      </c>
      <c r="D23" s="347" t="s">
        <v>261</v>
      </c>
      <c r="E23" s="33" t="s">
        <v>262</v>
      </c>
      <c r="F23" s="66"/>
      <c r="G23" s="312"/>
      <c r="H23" s="318"/>
      <c r="I23" s="313"/>
      <c r="J23" s="313"/>
      <c r="K23" s="313"/>
      <c r="L23" s="313"/>
      <c r="M23" s="313"/>
      <c r="N23" s="313"/>
      <c r="O23" s="313"/>
      <c r="P23" s="313"/>
      <c r="Q23" s="313"/>
      <c r="R23" s="313"/>
      <c r="S23" s="313"/>
      <c r="T23" s="313"/>
      <c r="U23" s="313"/>
      <c r="V23" s="313"/>
      <c r="W23" s="313"/>
      <c r="X23" s="313"/>
      <c r="Y23" s="313"/>
      <c r="Z23" s="313"/>
      <c r="AA23" s="313"/>
      <c r="AB23" s="313"/>
      <c r="AC23" s="313"/>
      <c r="AD23" s="313"/>
      <c r="AE23" s="313"/>
      <c r="AF23" s="313"/>
      <c r="AG23" s="313"/>
      <c r="AH23" s="313"/>
      <c r="AI23" s="313"/>
      <c r="AJ23" s="313"/>
      <c r="AK23" s="313"/>
      <c r="AL23" s="313"/>
      <c r="AM23" s="313"/>
      <c r="AN23" s="313"/>
      <c r="AO23" s="313"/>
      <c r="AP23" s="313"/>
      <c r="AQ23" s="313"/>
      <c r="AR23" s="313"/>
      <c r="AS23" s="313"/>
      <c r="AT23" s="313"/>
    </row>
    <row r="24" spans="1:46" s="323" customFormat="1" ht="14.25" x14ac:dyDescent="0.2">
      <c r="A24" s="348" t="s">
        <v>33</v>
      </c>
      <c r="B24" s="324" t="s">
        <v>263</v>
      </c>
      <c r="C24" s="354">
        <f>C25</f>
        <v>5.8</v>
      </c>
      <c r="D24" s="324"/>
      <c r="E24" s="324"/>
      <c r="F24" s="62"/>
      <c r="G24" s="320"/>
      <c r="H24" s="321"/>
      <c r="I24" s="322"/>
      <c r="J24" s="322"/>
      <c r="K24" s="322"/>
      <c r="L24" s="322"/>
      <c r="M24" s="322"/>
      <c r="N24" s="322"/>
      <c r="O24" s="322"/>
      <c r="P24" s="322"/>
      <c r="Q24" s="322"/>
      <c r="R24" s="322"/>
      <c r="S24" s="322"/>
      <c r="T24" s="322"/>
      <c r="U24" s="322"/>
      <c r="V24" s="322"/>
      <c r="W24" s="322"/>
      <c r="X24" s="322"/>
      <c r="Y24" s="322"/>
      <c r="Z24" s="322"/>
      <c r="AA24" s="322"/>
      <c r="AB24" s="322"/>
      <c r="AC24" s="322"/>
      <c r="AD24" s="322"/>
      <c r="AE24" s="322"/>
      <c r="AF24" s="322"/>
      <c r="AG24" s="322"/>
      <c r="AH24" s="322"/>
      <c r="AI24" s="322"/>
      <c r="AJ24" s="322"/>
      <c r="AK24" s="322"/>
      <c r="AL24" s="322"/>
      <c r="AM24" s="322"/>
      <c r="AN24" s="322"/>
      <c r="AO24" s="322"/>
      <c r="AP24" s="322"/>
      <c r="AQ24" s="322"/>
      <c r="AR24" s="322"/>
      <c r="AS24" s="322"/>
      <c r="AT24" s="322"/>
    </row>
    <row r="25" spans="1:46" s="314" customFormat="1" ht="45" x14ac:dyDescent="0.2">
      <c r="A25" s="346">
        <v>1</v>
      </c>
      <c r="B25" s="33" t="s">
        <v>264</v>
      </c>
      <c r="C25" s="353">
        <v>5.8</v>
      </c>
      <c r="D25" s="349" t="s">
        <v>265</v>
      </c>
      <c r="E25" s="33" t="s">
        <v>266</v>
      </c>
      <c r="F25" s="66"/>
      <c r="G25" s="312"/>
      <c r="H25" s="318"/>
      <c r="I25" s="313"/>
      <c r="J25" s="313"/>
      <c r="K25" s="313"/>
      <c r="L25" s="313"/>
      <c r="M25" s="313"/>
      <c r="N25" s="313"/>
      <c r="O25" s="313"/>
      <c r="P25" s="313"/>
      <c r="Q25" s="313"/>
      <c r="R25" s="313"/>
      <c r="S25" s="313"/>
      <c r="T25" s="313"/>
      <c r="U25" s="313"/>
      <c r="V25" s="313"/>
      <c r="W25" s="313"/>
      <c r="X25" s="313"/>
      <c r="Y25" s="313"/>
      <c r="Z25" s="313"/>
      <c r="AA25" s="313"/>
      <c r="AB25" s="313"/>
      <c r="AC25" s="313"/>
      <c r="AD25" s="313"/>
      <c r="AE25" s="313"/>
      <c r="AF25" s="313"/>
      <c r="AG25" s="313"/>
      <c r="AH25" s="313"/>
      <c r="AI25" s="313"/>
      <c r="AJ25" s="313"/>
      <c r="AK25" s="313"/>
      <c r="AL25" s="313"/>
      <c r="AM25" s="313"/>
      <c r="AN25" s="313"/>
      <c r="AO25" s="313"/>
      <c r="AP25" s="313"/>
      <c r="AQ25" s="313"/>
      <c r="AR25" s="313"/>
      <c r="AS25" s="313"/>
      <c r="AT25" s="313"/>
    </row>
    <row r="26" spans="1:46" s="25" customFormat="1" ht="15" x14ac:dyDescent="0.25">
      <c r="A26" s="22">
        <f>A25+A23+A21+A15+A12</f>
        <v>11</v>
      </c>
      <c r="B26" s="21" t="s">
        <v>116</v>
      </c>
      <c r="C26" s="355">
        <f>C24+C22+C16+C13+C10</f>
        <v>139.95999999999998</v>
      </c>
      <c r="D26" s="18"/>
      <c r="E26" s="23"/>
      <c r="F26" s="24"/>
    </row>
    <row r="27" spans="1:46" s="25" customFormat="1" ht="15" x14ac:dyDescent="0.25">
      <c r="A27" s="37"/>
      <c r="B27" s="38"/>
      <c r="C27" s="37"/>
      <c r="D27" s="37"/>
      <c r="E27" s="37"/>
      <c r="F27" s="37"/>
    </row>
    <row r="28" spans="1:46" x14ac:dyDescent="0.25">
      <c r="D28" s="39"/>
      <c r="E28" s="357" t="s">
        <v>356</v>
      </c>
      <c r="F28" s="357"/>
    </row>
  </sheetData>
  <mergeCells count="16">
    <mergeCell ref="A4:F4"/>
    <mergeCell ref="E28:F28"/>
    <mergeCell ref="A1:C1"/>
    <mergeCell ref="D1:F1"/>
    <mergeCell ref="A2:C2"/>
    <mergeCell ref="D2:F2"/>
    <mergeCell ref="A3:F3"/>
    <mergeCell ref="A5:F5"/>
    <mergeCell ref="A6:F6"/>
    <mergeCell ref="A7:F7"/>
    <mergeCell ref="A8:A9"/>
    <mergeCell ref="B8:B9"/>
    <mergeCell ref="C8:C9"/>
    <mergeCell ref="D8:D9"/>
    <mergeCell ref="E8:E9"/>
    <mergeCell ref="F8:F9"/>
  </mergeCells>
  <printOptions horizontalCentered="1"/>
  <pageMargins left="0.32" right="0.26" top="0.5" bottom="0.45" header="0.3" footer="0.17"/>
  <pageSetup paperSize="9" orientation="landscape" r:id="rId1"/>
  <headerFooter>
    <oddFooter>&amp;LPhụ lục &amp;A&amp;R&amp;P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T27"/>
  <sheetViews>
    <sheetView showZeros="0" zoomScale="115" zoomScaleNormal="115" workbookViewId="0">
      <selection activeCell="C26" sqref="C26"/>
    </sheetView>
  </sheetViews>
  <sheetFormatPr defaultRowHeight="15.75" x14ac:dyDescent="0.25"/>
  <cols>
    <col min="1" max="1" width="5.140625" style="26" customWidth="1"/>
    <col min="2" max="2" width="33.7109375" style="27" customWidth="1"/>
    <col min="3" max="3" width="13.7109375" style="26" customWidth="1"/>
    <col min="4" max="4" width="25.85546875" style="26" customWidth="1"/>
    <col min="5" max="5" width="52" style="26" customWidth="1"/>
    <col min="6" max="6" width="9.140625" style="26" customWidth="1"/>
    <col min="7" max="256" width="9.140625" style="2"/>
    <col min="257" max="257" width="5.140625" style="2" customWidth="1"/>
    <col min="258" max="258" width="41.85546875" style="2" customWidth="1"/>
    <col min="259" max="259" width="14.28515625" style="2" customWidth="1"/>
    <col min="260" max="260" width="15.5703125" style="2" customWidth="1"/>
    <col min="261" max="261" width="60" style="2" customWidth="1"/>
    <col min="262" max="262" width="11.42578125" style="2" customWidth="1"/>
    <col min="263" max="512" width="9.140625" style="2"/>
    <col min="513" max="513" width="5.140625" style="2" customWidth="1"/>
    <col min="514" max="514" width="41.85546875" style="2" customWidth="1"/>
    <col min="515" max="515" width="14.28515625" style="2" customWidth="1"/>
    <col min="516" max="516" width="15.5703125" style="2" customWidth="1"/>
    <col min="517" max="517" width="60" style="2" customWidth="1"/>
    <col min="518" max="518" width="11.42578125" style="2" customWidth="1"/>
    <col min="519" max="768" width="9.140625" style="2"/>
    <col min="769" max="769" width="5.140625" style="2" customWidth="1"/>
    <col min="770" max="770" width="41.85546875" style="2" customWidth="1"/>
    <col min="771" max="771" width="14.28515625" style="2" customWidth="1"/>
    <col min="772" max="772" width="15.5703125" style="2" customWidth="1"/>
    <col min="773" max="773" width="60" style="2" customWidth="1"/>
    <col min="774" max="774" width="11.42578125" style="2" customWidth="1"/>
    <col min="775" max="1024" width="9.140625" style="2"/>
    <col min="1025" max="1025" width="5.140625" style="2" customWidth="1"/>
    <col min="1026" max="1026" width="41.85546875" style="2" customWidth="1"/>
    <col min="1027" max="1027" width="14.28515625" style="2" customWidth="1"/>
    <col min="1028" max="1028" width="15.5703125" style="2" customWidth="1"/>
    <col min="1029" max="1029" width="60" style="2" customWidth="1"/>
    <col min="1030" max="1030" width="11.42578125" style="2" customWidth="1"/>
    <col min="1031" max="1280" width="9.140625" style="2"/>
    <col min="1281" max="1281" width="5.140625" style="2" customWidth="1"/>
    <col min="1282" max="1282" width="41.85546875" style="2" customWidth="1"/>
    <col min="1283" max="1283" width="14.28515625" style="2" customWidth="1"/>
    <col min="1284" max="1284" width="15.5703125" style="2" customWidth="1"/>
    <col min="1285" max="1285" width="60" style="2" customWidth="1"/>
    <col min="1286" max="1286" width="11.42578125" style="2" customWidth="1"/>
    <col min="1287" max="1536" width="9.140625" style="2"/>
    <col min="1537" max="1537" width="5.140625" style="2" customWidth="1"/>
    <col min="1538" max="1538" width="41.85546875" style="2" customWidth="1"/>
    <col min="1539" max="1539" width="14.28515625" style="2" customWidth="1"/>
    <col min="1540" max="1540" width="15.5703125" style="2" customWidth="1"/>
    <col min="1541" max="1541" width="60" style="2" customWidth="1"/>
    <col min="1542" max="1542" width="11.42578125" style="2" customWidth="1"/>
    <col min="1543" max="1792" width="9.140625" style="2"/>
    <col min="1793" max="1793" width="5.140625" style="2" customWidth="1"/>
    <col min="1794" max="1794" width="41.85546875" style="2" customWidth="1"/>
    <col min="1795" max="1795" width="14.28515625" style="2" customWidth="1"/>
    <col min="1796" max="1796" width="15.5703125" style="2" customWidth="1"/>
    <col min="1797" max="1797" width="60" style="2" customWidth="1"/>
    <col min="1798" max="1798" width="11.42578125" style="2" customWidth="1"/>
    <col min="1799" max="2048" width="9.140625" style="2"/>
    <col min="2049" max="2049" width="5.140625" style="2" customWidth="1"/>
    <col min="2050" max="2050" width="41.85546875" style="2" customWidth="1"/>
    <col min="2051" max="2051" width="14.28515625" style="2" customWidth="1"/>
    <col min="2052" max="2052" width="15.5703125" style="2" customWidth="1"/>
    <col min="2053" max="2053" width="60" style="2" customWidth="1"/>
    <col min="2054" max="2054" width="11.42578125" style="2" customWidth="1"/>
    <col min="2055" max="2304" width="9.140625" style="2"/>
    <col min="2305" max="2305" width="5.140625" style="2" customWidth="1"/>
    <col min="2306" max="2306" width="41.85546875" style="2" customWidth="1"/>
    <col min="2307" max="2307" width="14.28515625" style="2" customWidth="1"/>
    <col min="2308" max="2308" width="15.5703125" style="2" customWidth="1"/>
    <col min="2309" max="2309" width="60" style="2" customWidth="1"/>
    <col min="2310" max="2310" width="11.42578125" style="2" customWidth="1"/>
    <col min="2311" max="2560" width="9.140625" style="2"/>
    <col min="2561" max="2561" width="5.140625" style="2" customWidth="1"/>
    <col min="2562" max="2562" width="41.85546875" style="2" customWidth="1"/>
    <col min="2563" max="2563" width="14.28515625" style="2" customWidth="1"/>
    <col min="2564" max="2564" width="15.5703125" style="2" customWidth="1"/>
    <col min="2565" max="2565" width="60" style="2" customWidth="1"/>
    <col min="2566" max="2566" width="11.42578125" style="2" customWidth="1"/>
    <col min="2567" max="2816" width="9.140625" style="2"/>
    <col min="2817" max="2817" width="5.140625" style="2" customWidth="1"/>
    <col min="2818" max="2818" width="41.85546875" style="2" customWidth="1"/>
    <col min="2819" max="2819" width="14.28515625" style="2" customWidth="1"/>
    <col min="2820" max="2820" width="15.5703125" style="2" customWidth="1"/>
    <col min="2821" max="2821" width="60" style="2" customWidth="1"/>
    <col min="2822" max="2822" width="11.42578125" style="2" customWidth="1"/>
    <col min="2823" max="3072" width="9.140625" style="2"/>
    <col min="3073" max="3073" width="5.140625" style="2" customWidth="1"/>
    <col min="3074" max="3074" width="41.85546875" style="2" customWidth="1"/>
    <col min="3075" max="3075" width="14.28515625" style="2" customWidth="1"/>
    <col min="3076" max="3076" width="15.5703125" style="2" customWidth="1"/>
    <col min="3077" max="3077" width="60" style="2" customWidth="1"/>
    <col min="3078" max="3078" width="11.42578125" style="2" customWidth="1"/>
    <col min="3079" max="3328" width="9.140625" style="2"/>
    <col min="3329" max="3329" width="5.140625" style="2" customWidth="1"/>
    <col min="3330" max="3330" width="41.85546875" style="2" customWidth="1"/>
    <col min="3331" max="3331" width="14.28515625" style="2" customWidth="1"/>
    <col min="3332" max="3332" width="15.5703125" style="2" customWidth="1"/>
    <col min="3333" max="3333" width="60" style="2" customWidth="1"/>
    <col min="3334" max="3334" width="11.42578125" style="2" customWidth="1"/>
    <col min="3335" max="3584" width="9.140625" style="2"/>
    <col min="3585" max="3585" width="5.140625" style="2" customWidth="1"/>
    <col min="3586" max="3586" width="41.85546875" style="2" customWidth="1"/>
    <col min="3587" max="3587" width="14.28515625" style="2" customWidth="1"/>
    <col min="3588" max="3588" width="15.5703125" style="2" customWidth="1"/>
    <col min="3589" max="3589" width="60" style="2" customWidth="1"/>
    <col min="3590" max="3590" width="11.42578125" style="2" customWidth="1"/>
    <col min="3591" max="3840" width="9.140625" style="2"/>
    <col min="3841" max="3841" width="5.140625" style="2" customWidth="1"/>
    <col min="3842" max="3842" width="41.85546875" style="2" customWidth="1"/>
    <col min="3843" max="3843" width="14.28515625" style="2" customWidth="1"/>
    <col min="3844" max="3844" width="15.5703125" style="2" customWidth="1"/>
    <col min="3845" max="3845" width="60" style="2" customWidth="1"/>
    <col min="3846" max="3846" width="11.42578125" style="2" customWidth="1"/>
    <col min="3847" max="4096" width="9.140625" style="2"/>
    <col min="4097" max="4097" width="5.140625" style="2" customWidth="1"/>
    <col min="4098" max="4098" width="41.85546875" style="2" customWidth="1"/>
    <col min="4099" max="4099" width="14.28515625" style="2" customWidth="1"/>
    <col min="4100" max="4100" width="15.5703125" style="2" customWidth="1"/>
    <col min="4101" max="4101" width="60" style="2" customWidth="1"/>
    <col min="4102" max="4102" width="11.42578125" style="2" customWidth="1"/>
    <col min="4103" max="4352" width="9.140625" style="2"/>
    <col min="4353" max="4353" width="5.140625" style="2" customWidth="1"/>
    <col min="4354" max="4354" width="41.85546875" style="2" customWidth="1"/>
    <col min="4355" max="4355" width="14.28515625" style="2" customWidth="1"/>
    <col min="4356" max="4356" width="15.5703125" style="2" customWidth="1"/>
    <col min="4357" max="4357" width="60" style="2" customWidth="1"/>
    <col min="4358" max="4358" width="11.42578125" style="2" customWidth="1"/>
    <col min="4359" max="4608" width="9.140625" style="2"/>
    <col min="4609" max="4609" width="5.140625" style="2" customWidth="1"/>
    <col min="4610" max="4610" width="41.85546875" style="2" customWidth="1"/>
    <col min="4611" max="4611" width="14.28515625" style="2" customWidth="1"/>
    <col min="4612" max="4612" width="15.5703125" style="2" customWidth="1"/>
    <col min="4613" max="4613" width="60" style="2" customWidth="1"/>
    <col min="4614" max="4614" width="11.42578125" style="2" customWidth="1"/>
    <col min="4615" max="4864" width="9.140625" style="2"/>
    <col min="4865" max="4865" width="5.140625" style="2" customWidth="1"/>
    <col min="4866" max="4866" width="41.85546875" style="2" customWidth="1"/>
    <col min="4867" max="4867" width="14.28515625" style="2" customWidth="1"/>
    <col min="4868" max="4868" width="15.5703125" style="2" customWidth="1"/>
    <col min="4869" max="4869" width="60" style="2" customWidth="1"/>
    <col min="4870" max="4870" width="11.42578125" style="2" customWidth="1"/>
    <col min="4871" max="5120" width="9.140625" style="2"/>
    <col min="5121" max="5121" width="5.140625" style="2" customWidth="1"/>
    <col min="5122" max="5122" width="41.85546875" style="2" customWidth="1"/>
    <col min="5123" max="5123" width="14.28515625" style="2" customWidth="1"/>
    <col min="5124" max="5124" width="15.5703125" style="2" customWidth="1"/>
    <col min="5125" max="5125" width="60" style="2" customWidth="1"/>
    <col min="5126" max="5126" width="11.42578125" style="2" customWidth="1"/>
    <col min="5127" max="5376" width="9.140625" style="2"/>
    <col min="5377" max="5377" width="5.140625" style="2" customWidth="1"/>
    <col min="5378" max="5378" width="41.85546875" style="2" customWidth="1"/>
    <col min="5379" max="5379" width="14.28515625" style="2" customWidth="1"/>
    <col min="5380" max="5380" width="15.5703125" style="2" customWidth="1"/>
    <col min="5381" max="5381" width="60" style="2" customWidth="1"/>
    <col min="5382" max="5382" width="11.42578125" style="2" customWidth="1"/>
    <col min="5383" max="5632" width="9.140625" style="2"/>
    <col min="5633" max="5633" width="5.140625" style="2" customWidth="1"/>
    <col min="5634" max="5634" width="41.85546875" style="2" customWidth="1"/>
    <col min="5635" max="5635" width="14.28515625" style="2" customWidth="1"/>
    <col min="5636" max="5636" width="15.5703125" style="2" customWidth="1"/>
    <col min="5637" max="5637" width="60" style="2" customWidth="1"/>
    <col min="5638" max="5638" width="11.42578125" style="2" customWidth="1"/>
    <col min="5639" max="5888" width="9.140625" style="2"/>
    <col min="5889" max="5889" width="5.140625" style="2" customWidth="1"/>
    <col min="5890" max="5890" width="41.85546875" style="2" customWidth="1"/>
    <col min="5891" max="5891" width="14.28515625" style="2" customWidth="1"/>
    <col min="5892" max="5892" width="15.5703125" style="2" customWidth="1"/>
    <col min="5893" max="5893" width="60" style="2" customWidth="1"/>
    <col min="5894" max="5894" width="11.42578125" style="2" customWidth="1"/>
    <col min="5895" max="6144" width="9.140625" style="2"/>
    <col min="6145" max="6145" width="5.140625" style="2" customWidth="1"/>
    <col min="6146" max="6146" width="41.85546875" style="2" customWidth="1"/>
    <col min="6147" max="6147" width="14.28515625" style="2" customWidth="1"/>
    <col min="6148" max="6148" width="15.5703125" style="2" customWidth="1"/>
    <col min="6149" max="6149" width="60" style="2" customWidth="1"/>
    <col min="6150" max="6150" width="11.42578125" style="2" customWidth="1"/>
    <col min="6151" max="6400" width="9.140625" style="2"/>
    <col min="6401" max="6401" width="5.140625" style="2" customWidth="1"/>
    <col min="6402" max="6402" width="41.85546875" style="2" customWidth="1"/>
    <col min="6403" max="6403" width="14.28515625" style="2" customWidth="1"/>
    <col min="6404" max="6404" width="15.5703125" style="2" customWidth="1"/>
    <col min="6405" max="6405" width="60" style="2" customWidth="1"/>
    <col min="6406" max="6406" width="11.42578125" style="2" customWidth="1"/>
    <col min="6407" max="6656" width="9.140625" style="2"/>
    <col min="6657" max="6657" width="5.140625" style="2" customWidth="1"/>
    <col min="6658" max="6658" width="41.85546875" style="2" customWidth="1"/>
    <col min="6659" max="6659" width="14.28515625" style="2" customWidth="1"/>
    <col min="6660" max="6660" width="15.5703125" style="2" customWidth="1"/>
    <col min="6661" max="6661" width="60" style="2" customWidth="1"/>
    <col min="6662" max="6662" width="11.42578125" style="2" customWidth="1"/>
    <col min="6663" max="6912" width="9.140625" style="2"/>
    <col min="6913" max="6913" width="5.140625" style="2" customWidth="1"/>
    <col min="6914" max="6914" width="41.85546875" style="2" customWidth="1"/>
    <col min="6915" max="6915" width="14.28515625" style="2" customWidth="1"/>
    <col min="6916" max="6916" width="15.5703125" style="2" customWidth="1"/>
    <col min="6917" max="6917" width="60" style="2" customWidth="1"/>
    <col min="6918" max="6918" width="11.42578125" style="2" customWidth="1"/>
    <col min="6919" max="7168" width="9.140625" style="2"/>
    <col min="7169" max="7169" width="5.140625" style="2" customWidth="1"/>
    <col min="7170" max="7170" width="41.85546875" style="2" customWidth="1"/>
    <col min="7171" max="7171" width="14.28515625" style="2" customWidth="1"/>
    <col min="7172" max="7172" width="15.5703125" style="2" customWidth="1"/>
    <col min="7173" max="7173" width="60" style="2" customWidth="1"/>
    <col min="7174" max="7174" width="11.42578125" style="2" customWidth="1"/>
    <col min="7175" max="7424" width="9.140625" style="2"/>
    <col min="7425" max="7425" width="5.140625" style="2" customWidth="1"/>
    <col min="7426" max="7426" width="41.85546875" style="2" customWidth="1"/>
    <col min="7427" max="7427" width="14.28515625" style="2" customWidth="1"/>
    <col min="7428" max="7428" width="15.5703125" style="2" customWidth="1"/>
    <col min="7429" max="7429" width="60" style="2" customWidth="1"/>
    <col min="7430" max="7430" width="11.42578125" style="2" customWidth="1"/>
    <col min="7431" max="7680" width="9.140625" style="2"/>
    <col min="7681" max="7681" width="5.140625" style="2" customWidth="1"/>
    <col min="7682" max="7682" width="41.85546875" style="2" customWidth="1"/>
    <col min="7683" max="7683" width="14.28515625" style="2" customWidth="1"/>
    <col min="7684" max="7684" width="15.5703125" style="2" customWidth="1"/>
    <col min="7685" max="7685" width="60" style="2" customWidth="1"/>
    <col min="7686" max="7686" width="11.42578125" style="2" customWidth="1"/>
    <col min="7687" max="7936" width="9.140625" style="2"/>
    <col min="7937" max="7937" width="5.140625" style="2" customWidth="1"/>
    <col min="7938" max="7938" width="41.85546875" style="2" customWidth="1"/>
    <col min="7939" max="7939" width="14.28515625" style="2" customWidth="1"/>
    <col min="7940" max="7940" width="15.5703125" style="2" customWidth="1"/>
    <col min="7941" max="7941" width="60" style="2" customWidth="1"/>
    <col min="7942" max="7942" width="11.42578125" style="2" customWidth="1"/>
    <col min="7943" max="8192" width="9.140625" style="2"/>
    <col min="8193" max="8193" width="5.140625" style="2" customWidth="1"/>
    <col min="8194" max="8194" width="41.85546875" style="2" customWidth="1"/>
    <col min="8195" max="8195" width="14.28515625" style="2" customWidth="1"/>
    <col min="8196" max="8196" width="15.5703125" style="2" customWidth="1"/>
    <col min="8197" max="8197" width="60" style="2" customWidth="1"/>
    <col min="8198" max="8198" width="11.42578125" style="2" customWidth="1"/>
    <col min="8199" max="8448" width="9.140625" style="2"/>
    <col min="8449" max="8449" width="5.140625" style="2" customWidth="1"/>
    <col min="8450" max="8450" width="41.85546875" style="2" customWidth="1"/>
    <col min="8451" max="8451" width="14.28515625" style="2" customWidth="1"/>
    <col min="8452" max="8452" width="15.5703125" style="2" customWidth="1"/>
    <col min="8453" max="8453" width="60" style="2" customWidth="1"/>
    <col min="8454" max="8454" width="11.42578125" style="2" customWidth="1"/>
    <col min="8455" max="8704" width="9.140625" style="2"/>
    <col min="8705" max="8705" width="5.140625" style="2" customWidth="1"/>
    <col min="8706" max="8706" width="41.85546875" style="2" customWidth="1"/>
    <col min="8707" max="8707" width="14.28515625" style="2" customWidth="1"/>
    <col min="8708" max="8708" width="15.5703125" style="2" customWidth="1"/>
    <col min="8709" max="8709" width="60" style="2" customWidth="1"/>
    <col min="8710" max="8710" width="11.42578125" style="2" customWidth="1"/>
    <col min="8711" max="8960" width="9.140625" style="2"/>
    <col min="8961" max="8961" width="5.140625" style="2" customWidth="1"/>
    <col min="8962" max="8962" width="41.85546875" style="2" customWidth="1"/>
    <col min="8963" max="8963" width="14.28515625" style="2" customWidth="1"/>
    <col min="8964" max="8964" width="15.5703125" style="2" customWidth="1"/>
    <col min="8965" max="8965" width="60" style="2" customWidth="1"/>
    <col min="8966" max="8966" width="11.42578125" style="2" customWidth="1"/>
    <col min="8967" max="9216" width="9.140625" style="2"/>
    <col min="9217" max="9217" width="5.140625" style="2" customWidth="1"/>
    <col min="9218" max="9218" width="41.85546875" style="2" customWidth="1"/>
    <col min="9219" max="9219" width="14.28515625" style="2" customWidth="1"/>
    <col min="9220" max="9220" width="15.5703125" style="2" customWidth="1"/>
    <col min="9221" max="9221" width="60" style="2" customWidth="1"/>
    <col min="9222" max="9222" width="11.42578125" style="2" customWidth="1"/>
    <col min="9223" max="9472" width="9.140625" style="2"/>
    <col min="9473" max="9473" width="5.140625" style="2" customWidth="1"/>
    <col min="9474" max="9474" width="41.85546875" style="2" customWidth="1"/>
    <col min="9475" max="9475" width="14.28515625" style="2" customWidth="1"/>
    <col min="9476" max="9476" width="15.5703125" style="2" customWidth="1"/>
    <col min="9477" max="9477" width="60" style="2" customWidth="1"/>
    <col min="9478" max="9478" width="11.42578125" style="2" customWidth="1"/>
    <col min="9479" max="9728" width="9.140625" style="2"/>
    <col min="9729" max="9729" width="5.140625" style="2" customWidth="1"/>
    <col min="9730" max="9730" width="41.85546875" style="2" customWidth="1"/>
    <col min="9731" max="9731" width="14.28515625" style="2" customWidth="1"/>
    <col min="9732" max="9732" width="15.5703125" style="2" customWidth="1"/>
    <col min="9733" max="9733" width="60" style="2" customWidth="1"/>
    <col min="9734" max="9734" width="11.42578125" style="2" customWidth="1"/>
    <col min="9735" max="9984" width="9.140625" style="2"/>
    <col min="9985" max="9985" width="5.140625" style="2" customWidth="1"/>
    <col min="9986" max="9986" width="41.85546875" style="2" customWidth="1"/>
    <col min="9987" max="9987" width="14.28515625" style="2" customWidth="1"/>
    <col min="9988" max="9988" width="15.5703125" style="2" customWidth="1"/>
    <col min="9989" max="9989" width="60" style="2" customWidth="1"/>
    <col min="9990" max="9990" width="11.42578125" style="2" customWidth="1"/>
    <col min="9991" max="10240" width="9.140625" style="2"/>
    <col min="10241" max="10241" width="5.140625" style="2" customWidth="1"/>
    <col min="10242" max="10242" width="41.85546875" style="2" customWidth="1"/>
    <col min="10243" max="10243" width="14.28515625" style="2" customWidth="1"/>
    <col min="10244" max="10244" width="15.5703125" style="2" customWidth="1"/>
    <col min="10245" max="10245" width="60" style="2" customWidth="1"/>
    <col min="10246" max="10246" width="11.42578125" style="2" customWidth="1"/>
    <col min="10247" max="10496" width="9.140625" style="2"/>
    <col min="10497" max="10497" width="5.140625" style="2" customWidth="1"/>
    <col min="10498" max="10498" width="41.85546875" style="2" customWidth="1"/>
    <col min="10499" max="10499" width="14.28515625" style="2" customWidth="1"/>
    <col min="10500" max="10500" width="15.5703125" style="2" customWidth="1"/>
    <col min="10501" max="10501" width="60" style="2" customWidth="1"/>
    <col min="10502" max="10502" width="11.42578125" style="2" customWidth="1"/>
    <col min="10503" max="10752" width="9.140625" style="2"/>
    <col min="10753" max="10753" width="5.140625" style="2" customWidth="1"/>
    <col min="10754" max="10754" width="41.85546875" style="2" customWidth="1"/>
    <col min="10755" max="10755" width="14.28515625" style="2" customWidth="1"/>
    <col min="10756" max="10756" width="15.5703125" style="2" customWidth="1"/>
    <col min="10757" max="10757" width="60" style="2" customWidth="1"/>
    <col min="10758" max="10758" width="11.42578125" style="2" customWidth="1"/>
    <col min="10759" max="11008" width="9.140625" style="2"/>
    <col min="11009" max="11009" width="5.140625" style="2" customWidth="1"/>
    <col min="11010" max="11010" width="41.85546875" style="2" customWidth="1"/>
    <col min="11011" max="11011" width="14.28515625" style="2" customWidth="1"/>
    <col min="11012" max="11012" width="15.5703125" style="2" customWidth="1"/>
    <col min="11013" max="11013" width="60" style="2" customWidth="1"/>
    <col min="11014" max="11014" width="11.42578125" style="2" customWidth="1"/>
    <col min="11015" max="11264" width="9.140625" style="2"/>
    <col min="11265" max="11265" width="5.140625" style="2" customWidth="1"/>
    <col min="11266" max="11266" width="41.85546875" style="2" customWidth="1"/>
    <col min="11267" max="11267" width="14.28515625" style="2" customWidth="1"/>
    <col min="11268" max="11268" width="15.5703125" style="2" customWidth="1"/>
    <col min="11269" max="11269" width="60" style="2" customWidth="1"/>
    <col min="11270" max="11270" width="11.42578125" style="2" customWidth="1"/>
    <col min="11271" max="11520" width="9.140625" style="2"/>
    <col min="11521" max="11521" width="5.140625" style="2" customWidth="1"/>
    <col min="11522" max="11522" width="41.85546875" style="2" customWidth="1"/>
    <col min="11523" max="11523" width="14.28515625" style="2" customWidth="1"/>
    <col min="11524" max="11524" width="15.5703125" style="2" customWidth="1"/>
    <col min="11525" max="11525" width="60" style="2" customWidth="1"/>
    <col min="11526" max="11526" width="11.42578125" style="2" customWidth="1"/>
    <col min="11527" max="11776" width="9.140625" style="2"/>
    <col min="11777" max="11777" width="5.140625" style="2" customWidth="1"/>
    <col min="11778" max="11778" width="41.85546875" style="2" customWidth="1"/>
    <col min="11779" max="11779" width="14.28515625" style="2" customWidth="1"/>
    <col min="11780" max="11780" width="15.5703125" style="2" customWidth="1"/>
    <col min="11781" max="11781" width="60" style="2" customWidth="1"/>
    <col min="11782" max="11782" width="11.42578125" style="2" customWidth="1"/>
    <col min="11783" max="12032" width="9.140625" style="2"/>
    <col min="12033" max="12033" width="5.140625" style="2" customWidth="1"/>
    <col min="12034" max="12034" width="41.85546875" style="2" customWidth="1"/>
    <col min="12035" max="12035" width="14.28515625" style="2" customWidth="1"/>
    <col min="12036" max="12036" width="15.5703125" style="2" customWidth="1"/>
    <col min="12037" max="12037" width="60" style="2" customWidth="1"/>
    <col min="12038" max="12038" width="11.42578125" style="2" customWidth="1"/>
    <col min="12039" max="12288" width="9.140625" style="2"/>
    <col min="12289" max="12289" width="5.140625" style="2" customWidth="1"/>
    <col min="12290" max="12290" width="41.85546875" style="2" customWidth="1"/>
    <col min="12291" max="12291" width="14.28515625" style="2" customWidth="1"/>
    <col min="12292" max="12292" width="15.5703125" style="2" customWidth="1"/>
    <col min="12293" max="12293" width="60" style="2" customWidth="1"/>
    <col min="12294" max="12294" width="11.42578125" style="2" customWidth="1"/>
    <col min="12295" max="12544" width="9.140625" style="2"/>
    <col min="12545" max="12545" width="5.140625" style="2" customWidth="1"/>
    <col min="12546" max="12546" width="41.85546875" style="2" customWidth="1"/>
    <col min="12547" max="12547" width="14.28515625" style="2" customWidth="1"/>
    <col min="12548" max="12548" width="15.5703125" style="2" customWidth="1"/>
    <col min="12549" max="12549" width="60" style="2" customWidth="1"/>
    <col min="12550" max="12550" width="11.42578125" style="2" customWidth="1"/>
    <col min="12551" max="12800" width="9.140625" style="2"/>
    <col min="12801" max="12801" width="5.140625" style="2" customWidth="1"/>
    <col min="12802" max="12802" width="41.85546875" style="2" customWidth="1"/>
    <col min="12803" max="12803" width="14.28515625" style="2" customWidth="1"/>
    <col min="12804" max="12804" width="15.5703125" style="2" customWidth="1"/>
    <col min="12805" max="12805" width="60" style="2" customWidth="1"/>
    <col min="12806" max="12806" width="11.42578125" style="2" customWidth="1"/>
    <col min="12807" max="13056" width="9.140625" style="2"/>
    <col min="13057" max="13057" width="5.140625" style="2" customWidth="1"/>
    <col min="13058" max="13058" width="41.85546875" style="2" customWidth="1"/>
    <col min="13059" max="13059" width="14.28515625" style="2" customWidth="1"/>
    <col min="13060" max="13060" width="15.5703125" style="2" customWidth="1"/>
    <col min="13061" max="13061" width="60" style="2" customWidth="1"/>
    <col min="13062" max="13062" width="11.42578125" style="2" customWidth="1"/>
    <col min="13063" max="13312" width="9.140625" style="2"/>
    <col min="13313" max="13313" width="5.140625" style="2" customWidth="1"/>
    <col min="13314" max="13314" width="41.85546875" style="2" customWidth="1"/>
    <col min="13315" max="13315" width="14.28515625" style="2" customWidth="1"/>
    <col min="13316" max="13316" width="15.5703125" style="2" customWidth="1"/>
    <col min="13317" max="13317" width="60" style="2" customWidth="1"/>
    <col min="13318" max="13318" width="11.42578125" style="2" customWidth="1"/>
    <col min="13319" max="13568" width="9.140625" style="2"/>
    <col min="13569" max="13569" width="5.140625" style="2" customWidth="1"/>
    <col min="13570" max="13570" width="41.85546875" style="2" customWidth="1"/>
    <col min="13571" max="13571" width="14.28515625" style="2" customWidth="1"/>
    <col min="13572" max="13572" width="15.5703125" style="2" customWidth="1"/>
    <col min="13573" max="13573" width="60" style="2" customWidth="1"/>
    <col min="13574" max="13574" width="11.42578125" style="2" customWidth="1"/>
    <col min="13575" max="13824" width="9.140625" style="2"/>
    <col min="13825" max="13825" width="5.140625" style="2" customWidth="1"/>
    <col min="13826" max="13826" width="41.85546875" style="2" customWidth="1"/>
    <col min="13827" max="13827" width="14.28515625" style="2" customWidth="1"/>
    <col min="13828" max="13828" width="15.5703125" style="2" customWidth="1"/>
    <col min="13829" max="13829" width="60" style="2" customWidth="1"/>
    <col min="13830" max="13830" width="11.42578125" style="2" customWidth="1"/>
    <col min="13831" max="14080" width="9.140625" style="2"/>
    <col min="14081" max="14081" width="5.140625" style="2" customWidth="1"/>
    <col min="14082" max="14082" width="41.85546875" style="2" customWidth="1"/>
    <col min="14083" max="14083" width="14.28515625" style="2" customWidth="1"/>
    <col min="14084" max="14084" width="15.5703125" style="2" customWidth="1"/>
    <col min="14085" max="14085" width="60" style="2" customWidth="1"/>
    <col min="14086" max="14086" width="11.42578125" style="2" customWidth="1"/>
    <col min="14087" max="14336" width="9.140625" style="2"/>
    <col min="14337" max="14337" width="5.140625" style="2" customWidth="1"/>
    <col min="14338" max="14338" width="41.85546875" style="2" customWidth="1"/>
    <col min="14339" max="14339" width="14.28515625" style="2" customWidth="1"/>
    <col min="14340" max="14340" width="15.5703125" style="2" customWidth="1"/>
    <col min="14341" max="14341" width="60" style="2" customWidth="1"/>
    <col min="14342" max="14342" width="11.42578125" style="2" customWidth="1"/>
    <col min="14343" max="14592" width="9.140625" style="2"/>
    <col min="14593" max="14593" width="5.140625" style="2" customWidth="1"/>
    <col min="14594" max="14594" width="41.85546875" style="2" customWidth="1"/>
    <col min="14595" max="14595" width="14.28515625" style="2" customWidth="1"/>
    <col min="14596" max="14596" width="15.5703125" style="2" customWidth="1"/>
    <col min="14597" max="14597" width="60" style="2" customWidth="1"/>
    <col min="14598" max="14598" width="11.42578125" style="2" customWidth="1"/>
    <col min="14599" max="14848" width="9.140625" style="2"/>
    <col min="14849" max="14849" width="5.140625" style="2" customWidth="1"/>
    <col min="14850" max="14850" width="41.85546875" style="2" customWidth="1"/>
    <col min="14851" max="14851" width="14.28515625" style="2" customWidth="1"/>
    <col min="14852" max="14852" width="15.5703125" style="2" customWidth="1"/>
    <col min="14853" max="14853" width="60" style="2" customWidth="1"/>
    <col min="14854" max="14854" width="11.42578125" style="2" customWidth="1"/>
    <col min="14855" max="15104" width="9.140625" style="2"/>
    <col min="15105" max="15105" width="5.140625" style="2" customWidth="1"/>
    <col min="15106" max="15106" width="41.85546875" style="2" customWidth="1"/>
    <col min="15107" max="15107" width="14.28515625" style="2" customWidth="1"/>
    <col min="15108" max="15108" width="15.5703125" style="2" customWidth="1"/>
    <col min="15109" max="15109" width="60" style="2" customWidth="1"/>
    <col min="15110" max="15110" width="11.42578125" style="2" customWidth="1"/>
    <col min="15111" max="15360" width="9.140625" style="2"/>
    <col min="15361" max="15361" width="5.140625" style="2" customWidth="1"/>
    <col min="15362" max="15362" width="41.85546875" style="2" customWidth="1"/>
    <col min="15363" max="15363" width="14.28515625" style="2" customWidth="1"/>
    <col min="15364" max="15364" width="15.5703125" style="2" customWidth="1"/>
    <col min="15365" max="15365" width="60" style="2" customWidth="1"/>
    <col min="15366" max="15366" width="11.42578125" style="2" customWidth="1"/>
    <col min="15367" max="15616" width="9.140625" style="2"/>
    <col min="15617" max="15617" width="5.140625" style="2" customWidth="1"/>
    <col min="15618" max="15618" width="41.85546875" style="2" customWidth="1"/>
    <col min="15619" max="15619" width="14.28515625" style="2" customWidth="1"/>
    <col min="15620" max="15620" width="15.5703125" style="2" customWidth="1"/>
    <col min="15621" max="15621" width="60" style="2" customWidth="1"/>
    <col min="15622" max="15622" width="11.42578125" style="2" customWidth="1"/>
    <col min="15623" max="15872" width="9.140625" style="2"/>
    <col min="15873" max="15873" width="5.140625" style="2" customWidth="1"/>
    <col min="15874" max="15874" width="41.85546875" style="2" customWidth="1"/>
    <col min="15875" max="15875" width="14.28515625" style="2" customWidth="1"/>
    <col min="15876" max="15876" width="15.5703125" style="2" customWidth="1"/>
    <col min="15877" max="15877" width="60" style="2" customWidth="1"/>
    <col min="15878" max="15878" width="11.42578125" style="2" customWidth="1"/>
    <col min="15879" max="16128" width="9.140625" style="2"/>
    <col min="16129" max="16129" width="5.140625" style="2" customWidth="1"/>
    <col min="16130" max="16130" width="41.85546875" style="2" customWidth="1"/>
    <col min="16131" max="16131" width="14.28515625" style="2" customWidth="1"/>
    <col min="16132" max="16132" width="15.5703125" style="2" customWidth="1"/>
    <col min="16133" max="16133" width="60" style="2" customWidth="1"/>
    <col min="16134" max="16134" width="11.42578125" style="2" customWidth="1"/>
    <col min="16135" max="16384" width="9.140625" style="2"/>
  </cols>
  <sheetData>
    <row r="1" spans="1:46" s="1" customFormat="1" x14ac:dyDescent="0.25">
      <c r="A1" s="360" t="str">
        <f>+'2.CMD.T'!A1:C1</f>
        <v>HỘI ĐỒNG NHÂN DÂN</v>
      </c>
      <c r="B1" s="360"/>
      <c r="C1" s="360"/>
      <c r="D1" s="361" t="s">
        <v>0</v>
      </c>
      <c r="E1" s="361"/>
      <c r="F1" s="361"/>
    </row>
    <row r="2" spans="1:46" s="1" customFormat="1" ht="15.75" customHeight="1" x14ac:dyDescent="0.25">
      <c r="A2" s="361" t="str">
        <f>+'2.CMD.T'!A2:C2</f>
        <v>TỈNH HÀ TĨNH</v>
      </c>
      <c r="B2" s="361"/>
      <c r="C2" s="361"/>
      <c r="D2" s="361" t="s">
        <v>1</v>
      </c>
      <c r="E2" s="361"/>
      <c r="F2" s="361"/>
    </row>
    <row r="3" spans="1:46" s="1" customFormat="1" x14ac:dyDescent="0.25">
      <c r="A3" s="364"/>
      <c r="B3" s="364"/>
      <c r="C3" s="364"/>
      <c r="D3" s="364"/>
      <c r="E3" s="364"/>
      <c r="F3" s="364"/>
    </row>
    <row r="4" spans="1:46" s="1" customFormat="1" x14ac:dyDescent="0.25">
      <c r="A4" s="362" t="s">
        <v>186</v>
      </c>
      <c r="B4" s="362"/>
      <c r="C4" s="362"/>
      <c r="D4" s="362"/>
      <c r="E4" s="362"/>
      <c r="F4" s="362"/>
    </row>
    <row r="5" spans="1:46" s="1" customFormat="1" x14ac:dyDescent="0.25">
      <c r="A5" s="362" t="s">
        <v>166</v>
      </c>
      <c r="B5" s="362"/>
      <c r="C5" s="362"/>
      <c r="D5" s="362"/>
      <c r="E5" s="362"/>
      <c r="F5" s="362"/>
    </row>
    <row r="6" spans="1:46" s="1" customFormat="1" x14ac:dyDescent="0.25">
      <c r="A6" s="365" t="str">
        <f>+'[1]2.CMD.T'!A5:H5</f>
        <v>(Kèm theo Nghị quyết số    .../NQ-HĐND ngày      tháng    năm 2024 của Hội đồng nhân dân tỉnh)</v>
      </c>
      <c r="B6" s="365"/>
      <c r="C6" s="365"/>
      <c r="D6" s="365"/>
      <c r="E6" s="365"/>
      <c r="F6" s="365"/>
    </row>
    <row r="7" spans="1:46" ht="12.75" customHeight="1" x14ac:dyDescent="0.25">
      <c r="A7" s="366"/>
      <c r="B7" s="366"/>
      <c r="C7" s="366"/>
      <c r="D7" s="366"/>
      <c r="E7" s="366"/>
      <c r="F7" s="366"/>
    </row>
    <row r="8" spans="1:46" s="7" customFormat="1" ht="44.25" customHeight="1" x14ac:dyDescent="0.25">
      <c r="A8" s="367" t="s">
        <v>4</v>
      </c>
      <c r="B8" s="368" t="s">
        <v>5</v>
      </c>
      <c r="C8" s="369" t="s">
        <v>56</v>
      </c>
      <c r="D8" s="368" t="s">
        <v>7</v>
      </c>
      <c r="E8" s="370" t="s">
        <v>8</v>
      </c>
      <c r="F8" s="368" t="s">
        <v>9</v>
      </c>
    </row>
    <row r="9" spans="1:46" s="7" customFormat="1" ht="15" customHeight="1" x14ac:dyDescent="0.25">
      <c r="A9" s="367"/>
      <c r="B9" s="368"/>
      <c r="C9" s="369"/>
      <c r="D9" s="368"/>
      <c r="E9" s="370"/>
      <c r="F9" s="368"/>
    </row>
    <row r="10" spans="1:46" s="134" customFormat="1" ht="12.75" x14ac:dyDescent="0.2">
      <c r="A10" s="129" t="s">
        <v>10</v>
      </c>
      <c r="B10" s="130" t="s">
        <v>168</v>
      </c>
      <c r="C10" s="153">
        <f>SUM(C11:C11)</f>
        <v>11.18</v>
      </c>
      <c r="D10" s="131"/>
      <c r="E10" s="132"/>
      <c r="F10" s="132"/>
      <c r="G10" s="133"/>
    </row>
    <row r="11" spans="1:46" s="140" customFormat="1" ht="38.25" x14ac:dyDescent="0.2">
      <c r="A11" s="135">
        <v>1</v>
      </c>
      <c r="B11" s="136" t="s">
        <v>169</v>
      </c>
      <c r="C11" s="154">
        <v>11.18</v>
      </c>
      <c r="D11" s="137" t="s">
        <v>167</v>
      </c>
      <c r="E11" s="138" t="s">
        <v>267</v>
      </c>
      <c r="F11" s="138"/>
      <c r="G11" s="139"/>
    </row>
    <row r="12" spans="1:46" s="45" customFormat="1" ht="12.75" x14ac:dyDescent="0.2">
      <c r="A12" s="141" t="s">
        <v>15</v>
      </c>
      <c r="B12" s="142" t="s">
        <v>60</v>
      </c>
      <c r="C12" s="155">
        <f>C13</f>
        <v>0.1</v>
      </c>
      <c r="D12" s="143"/>
      <c r="E12" s="144"/>
      <c r="F12" s="145"/>
      <c r="G12" s="42"/>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row>
    <row r="13" spans="1:46" s="45" customFormat="1" ht="51" x14ac:dyDescent="0.2">
      <c r="A13" s="146">
        <v>1</v>
      </c>
      <c r="B13" s="147" t="s">
        <v>170</v>
      </c>
      <c r="C13" s="156">
        <v>0.1</v>
      </c>
      <c r="D13" s="146" t="s">
        <v>171</v>
      </c>
      <c r="E13" s="148" t="s">
        <v>268</v>
      </c>
      <c r="F13" s="149"/>
      <c r="G13" s="42"/>
      <c r="H13" s="60"/>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row>
    <row r="14" spans="1:46" s="59" customFormat="1" ht="12.75" x14ac:dyDescent="0.2">
      <c r="A14" s="150" t="s">
        <v>19</v>
      </c>
      <c r="B14" s="142" t="s">
        <v>172</v>
      </c>
      <c r="C14" s="155">
        <f>C15</f>
        <v>0.5</v>
      </c>
      <c r="D14" s="151"/>
      <c r="E14" s="142"/>
      <c r="F14" s="152"/>
      <c r="G14" s="56"/>
      <c r="H14" s="57"/>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row>
    <row r="15" spans="1:46" s="45" customFormat="1" ht="38.25" x14ac:dyDescent="0.2">
      <c r="A15" s="146">
        <v>1</v>
      </c>
      <c r="B15" s="147" t="s">
        <v>173</v>
      </c>
      <c r="C15" s="156">
        <v>0.5</v>
      </c>
      <c r="D15" s="146" t="s">
        <v>167</v>
      </c>
      <c r="E15" s="138" t="s">
        <v>267</v>
      </c>
      <c r="F15" s="149"/>
      <c r="G15" s="42"/>
      <c r="H15" s="60"/>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row>
    <row r="16" spans="1:46" s="59" customFormat="1" ht="12.75" x14ac:dyDescent="0.2">
      <c r="A16" s="150" t="s">
        <v>26</v>
      </c>
      <c r="B16" s="142" t="s">
        <v>174</v>
      </c>
      <c r="C16" s="155">
        <f>SUM(C17:C17)</f>
        <v>0.04</v>
      </c>
      <c r="D16" s="151"/>
      <c r="E16" s="142"/>
      <c r="F16" s="152"/>
      <c r="G16" s="56"/>
      <c r="H16" s="57"/>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row>
    <row r="17" spans="1:46" s="45" customFormat="1" ht="38.25" x14ac:dyDescent="0.2">
      <c r="A17" s="146">
        <v>1</v>
      </c>
      <c r="B17" s="147" t="s">
        <v>175</v>
      </c>
      <c r="C17" s="156">
        <v>0.04</v>
      </c>
      <c r="D17" s="146" t="s">
        <v>176</v>
      </c>
      <c r="E17" s="138" t="s">
        <v>267</v>
      </c>
      <c r="F17" s="149"/>
      <c r="G17" s="42"/>
      <c r="H17" s="60"/>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row>
    <row r="18" spans="1:46" s="59" customFormat="1" ht="12.75" x14ac:dyDescent="0.2">
      <c r="A18" s="150" t="s">
        <v>33</v>
      </c>
      <c r="B18" s="142" t="s">
        <v>38</v>
      </c>
      <c r="C18" s="155">
        <f>SUM(C19:C19)</f>
        <v>3.57</v>
      </c>
      <c r="D18" s="151"/>
      <c r="E18" s="142"/>
      <c r="F18" s="152"/>
      <c r="G18" s="56"/>
      <c r="H18" s="57"/>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row>
    <row r="19" spans="1:46" s="45" customFormat="1" ht="38.25" x14ac:dyDescent="0.2">
      <c r="A19" s="146">
        <v>1</v>
      </c>
      <c r="B19" s="147" t="s">
        <v>177</v>
      </c>
      <c r="C19" s="156">
        <v>3.57</v>
      </c>
      <c r="D19" s="146" t="s">
        <v>167</v>
      </c>
      <c r="E19" s="138" t="s">
        <v>267</v>
      </c>
      <c r="F19" s="149"/>
      <c r="G19" s="42"/>
      <c r="H19" s="60"/>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row>
    <row r="20" spans="1:46" s="45" customFormat="1" ht="25.5" x14ac:dyDescent="0.2">
      <c r="A20" s="141" t="s">
        <v>442</v>
      </c>
      <c r="B20" s="142" t="s">
        <v>179</v>
      </c>
      <c r="C20" s="155">
        <f>SUM(C21:C21)</f>
        <v>3.35</v>
      </c>
      <c r="D20" s="143"/>
      <c r="E20" s="144"/>
      <c r="F20" s="145"/>
      <c r="G20" s="42"/>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row>
    <row r="21" spans="1:46" s="45" customFormat="1" ht="38.25" x14ac:dyDescent="0.2">
      <c r="A21" s="146">
        <v>1</v>
      </c>
      <c r="B21" s="147" t="s">
        <v>180</v>
      </c>
      <c r="C21" s="156">
        <v>3.35</v>
      </c>
      <c r="D21" s="146" t="s">
        <v>167</v>
      </c>
      <c r="E21" s="138" t="s">
        <v>267</v>
      </c>
      <c r="F21" s="149"/>
      <c r="G21" s="42"/>
      <c r="H21" s="60"/>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row>
    <row r="22" spans="1:46" s="59" customFormat="1" ht="12.75" x14ac:dyDescent="0.2">
      <c r="A22" s="150" t="s">
        <v>178</v>
      </c>
      <c r="B22" s="142" t="s">
        <v>182</v>
      </c>
      <c r="C22" s="155">
        <f>C23+C24</f>
        <v>7.35</v>
      </c>
      <c r="D22" s="151"/>
      <c r="E22" s="142"/>
      <c r="F22" s="152"/>
      <c r="G22" s="56"/>
      <c r="H22" s="57"/>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58"/>
      <c r="AI22" s="58"/>
      <c r="AJ22" s="58"/>
      <c r="AK22" s="58"/>
      <c r="AL22" s="58"/>
      <c r="AM22" s="58"/>
      <c r="AN22" s="58"/>
      <c r="AO22" s="58"/>
      <c r="AP22" s="58"/>
      <c r="AQ22" s="58"/>
      <c r="AR22" s="58"/>
      <c r="AS22" s="58"/>
      <c r="AT22" s="58"/>
    </row>
    <row r="23" spans="1:46" s="45" customFormat="1" ht="38.25" x14ac:dyDescent="0.2">
      <c r="A23" s="146">
        <v>1</v>
      </c>
      <c r="B23" s="147" t="s">
        <v>183</v>
      </c>
      <c r="C23" s="156">
        <v>6.35</v>
      </c>
      <c r="D23" s="146" t="s">
        <v>167</v>
      </c>
      <c r="E23" s="138" t="s">
        <v>267</v>
      </c>
      <c r="F23" s="149"/>
      <c r="G23" s="42"/>
      <c r="H23" s="60"/>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44"/>
      <c r="AL23" s="44"/>
      <c r="AM23" s="44"/>
      <c r="AN23" s="44"/>
      <c r="AO23" s="44"/>
      <c r="AP23" s="44"/>
      <c r="AQ23" s="44"/>
      <c r="AR23" s="44"/>
      <c r="AS23" s="44"/>
      <c r="AT23" s="44"/>
    </row>
    <row r="24" spans="1:46" s="45" customFormat="1" ht="38.25" x14ac:dyDescent="0.2">
      <c r="A24" s="146">
        <v>2</v>
      </c>
      <c r="B24" s="147" t="s">
        <v>184</v>
      </c>
      <c r="C24" s="156">
        <v>1</v>
      </c>
      <c r="D24" s="146" t="s">
        <v>185</v>
      </c>
      <c r="E24" s="138" t="s">
        <v>267</v>
      </c>
      <c r="F24" s="149"/>
      <c r="G24" s="42"/>
      <c r="H24" s="60"/>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c r="AR24" s="44"/>
      <c r="AS24" s="44"/>
      <c r="AT24" s="44"/>
    </row>
    <row r="25" spans="1:46" s="25" customFormat="1" ht="15" x14ac:dyDescent="0.25">
      <c r="A25" s="22">
        <f>+A24+A21+A19+A17+A15+A13+A11</f>
        <v>8</v>
      </c>
      <c r="B25" s="21" t="s">
        <v>443</v>
      </c>
      <c r="C25" s="97">
        <f>+C22+C20+C18+C16+C14+C12+C10</f>
        <v>26.089999999999996</v>
      </c>
      <c r="D25" s="18"/>
      <c r="E25" s="23"/>
      <c r="F25" s="24"/>
    </row>
    <row r="26" spans="1:46" s="25" customFormat="1" ht="15" x14ac:dyDescent="0.25">
      <c r="A26" s="37"/>
      <c r="B26" s="38"/>
      <c r="C26" s="37"/>
      <c r="D26" s="37"/>
      <c r="E26" s="37"/>
      <c r="F26" s="37"/>
    </row>
    <row r="27" spans="1:46" x14ac:dyDescent="0.25">
      <c r="D27" s="39"/>
      <c r="E27" s="357" t="s">
        <v>356</v>
      </c>
      <c r="F27" s="357"/>
    </row>
  </sheetData>
  <mergeCells count="16">
    <mergeCell ref="E27:F27"/>
    <mergeCell ref="A4:F4"/>
    <mergeCell ref="A1:C1"/>
    <mergeCell ref="D1:F1"/>
    <mergeCell ref="A2:C2"/>
    <mergeCell ref="D2:F2"/>
    <mergeCell ref="A3:F3"/>
    <mergeCell ref="A5:F5"/>
    <mergeCell ref="A6:F6"/>
    <mergeCell ref="A7:F7"/>
    <mergeCell ref="A8:A9"/>
    <mergeCell ref="B8:B9"/>
    <mergeCell ref="C8:C9"/>
    <mergeCell ref="D8:D9"/>
    <mergeCell ref="E8:E9"/>
    <mergeCell ref="F8:F9"/>
  </mergeCells>
  <printOptions horizontalCentered="1"/>
  <pageMargins left="0.32" right="0.26" top="0.5" bottom="0.45" header="0.3" footer="0.17"/>
  <pageSetup paperSize="9" orientation="landscape" r:id="rId1"/>
  <headerFooter>
    <oddFooter>&amp;LPhụ lục &amp;A&amp;R&amp;P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T49"/>
  <sheetViews>
    <sheetView showZeros="0" topLeftCell="A37" zoomScaleNormal="100" workbookViewId="0">
      <selection activeCell="E28" sqref="E28"/>
    </sheetView>
  </sheetViews>
  <sheetFormatPr defaultRowHeight="15.75" x14ac:dyDescent="0.25"/>
  <cols>
    <col min="1" max="1" width="5.140625" style="26" customWidth="1"/>
    <col min="2" max="2" width="33.7109375" style="27" customWidth="1"/>
    <col min="3" max="3" width="13.7109375" style="26" customWidth="1"/>
    <col min="4" max="4" width="25.85546875" style="26" customWidth="1"/>
    <col min="5" max="5" width="52" style="26" customWidth="1"/>
    <col min="6" max="6" width="9.140625" style="26" customWidth="1"/>
    <col min="7" max="256" width="9.140625" style="2"/>
    <col min="257" max="257" width="5.140625" style="2" customWidth="1"/>
    <col min="258" max="258" width="41.85546875" style="2" customWidth="1"/>
    <col min="259" max="259" width="14.28515625" style="2" customWidth="1"/>
    <col min="260" max="260" width="15.5703125" style="2" customWidth="1"/>
    <col min="261" max="261" width="60" style="2" customWidth="1"/>
    <col min="262" max="262" width="11.42578125" style="2" customWidth="1"/>
    <col min="263" max="512" width="9.140625" style="2"/>
    <col min="513" max="513" width="5.140625" style="2" customWidth="1"/>
    <col min="514" max="514" width="41.85546875" style="2" customWidth="1"/>
    <col min="515" max="515" width="14.28515625" style="2" customWidth="1"/>
    <col min="516" max="516" width="15.5703125" style="2" customWidth="1"/>
    <col min="517" max="517" width="60" style="2" customWidth="1"/>
    <col min="518" max="518" width="11.42578125" style="2" customWidth="1"/>
    <col min="519" max="768" width="9.140625" style="2"/>
    <col min="769" max="769" width="5.140625" style="2" customWidth="1"/>
    <col min="770" max="770" width="41.85546875" style="2" customWidth="1"/>
    <col min="771" max="771" width="14.28515625" style="2" customWidth="1"/>
    <col min="772" max="772" width="15.5703125" style="2" customWidth="1"/>
    <col min="773" max="773" width="60" style="2" customWidth="1"/>
    <col min="774" max="774" width="11.42578125" style="2" customWidth="1"/>
    <col min="775" max="1024" width="9.140625" style="2"/>
    <col min="1025" max="1025" width="5.140625" style="2" customWidth="1"/>
    <col min="1026" max="1026" width="41.85546875" style="2" customWidth="1"/>
    <col min="1027" max="1027" width="14.28515625" style="2" customWidth="1"/>
    <col min="1028" max="1028" width="15.5703125" style="2" customWidth="1"/>
    <col min="1029" max="1029" width="60" style="2" customWidth="1"/>
    <col min="1030" max="1030" width="11.42578125" style="2" customWidth="1"/>
    <col min="1031" max="1280" width="9.140625" style="2"/>
    <col min="1281" max="1281" width="5.140625" style="2" customWidth="1"/>
    <col min="1282" max="1282" width="41.85546875" style="2" customWidth="1"/>
    <col min="1283" max="1283" width="14.28515625" style="2" customWidth="1"/>
    <col min="1284" max="1284" width="15.5703125" style="2" customWidth="1"/>
    <col min="1285" max="1285" width="60" style="2" customWidth="1"/>
    <col min="1286" max="1286" width="11.42578125" style="2" customWidth="1"/>
    <col min="1287" max="1536" width="9.140625" style="2"/>
    <col min="1537" max="1537" width="5.140625" style="2" customWidth="1"/>
    <col min="1538" max="1538" width="41.85546875" style="2" customWidth="1"/>
    <col min="1539" max="1539" width="14.28515625" style="2" customWidth="1"/>
    <col min="1540" max="1540" width="15.5703125" style="2" customWidth="1"/>
    <col min="1541" max="1541" width="60" style="2" customWidth="1"/>
    <col min="1542" max="1542" width="11.42578125" style="2" customWidth="1"/>
    <col min="1543" max="1792" width="9.140625" style="2"/>
    <col min="1793" max="1793" width="5.140625" style="2" customWidth="1"/>
    <col min="1794" max="1794" width="41.85546875" style="2" customWidth="1"/>
    <col min="1795" max="1795" width="14.28515625" style="2" customWidth="1"/>
    <col min="1796" max="1796" width="15.5703125" style="2" customWidth="1"/>
    <col min="1797" max="1797" width="60" style="2" customWidth="1"/>
    <col min="1798" max="1798" width="11.42578125" style="2" customWidth="1"/>
    <col min="1799" max="2048" width="9.140625" style="2"/>
    <col min="2049" max="2049" width="5.140625" style="2" customWidth="1"/>
    <col min="2050" max="2050" width="41.85546875" style="2" customWidth="1"/>
    <col min="2051" max="2051" width="14.28515625" style="2" customWidth="1"/>
    <col min="2052" max="2052" width="15.5703125" style="2" customWidth="1"/>
    <col min="2053" max="2053" width="60" style="2" customWidth="1"/>
    <col min="2054" max="2054" width="11.42578125" style="2" customWidth="1"/>
    <col min="2055" max="2304" width="9.140625" style="2"/>
    <col min="2305" max="2305" width="5.140625" style="2" customWidth="1"/>
    <col min="2306" max="2306" width="41.85546875" style="2" customWidth="1"/>
    <col min="2307" max="2307" width="14.28515625" style="2" customWidth="1"/>
    <col min="2308" max="2308" width="15.5703125" style="2" customWidth="1"/>
    <col min="2309" max="2309" width="60" style="2" customWidth="1"/>
    <col min="2310" max="2310" width="11.42578125" style="2" customWidth="1"/>
    <col min="2311" max="2560" width="9.140625" style="2"/>
    <col min="2561" max="2561" width="5.140625" style="2" customWidth="1"/>
    <col min="2562" max="2562" width="41.85546875" style="2" customWidth="1"/>
    <col min="2563" max="2563" width="14.28515625" style="2" customWidth="1"/>
    <col min="2564" max="2564" width="15.5703125" style="2" customWidth="1"/>
    <col min="2565" max="2565" width="60" style="2" customWidth="1"/>
    <col min="2566" max="2566" width="11.42578125" style="2" customWidth="1"/>
    <col min="2567" max="2816" width="9.140625" style="2"/>
    <col min="2817" max="2817" width="5.140625" style="2" customWidth="1"/>
    <col min="2818" max="2818" width="41.85546875" style="2" customWidth="1"/>
    <col min="2819" max="2819" width="14.28515625" style="2" customWidth="1"/>
    <col min="2820" max="2820" width="15.5703125" style="2" customWidth="1"/>
    <col min="2821" max="2821" width="60" style="2" customWidth="1"/>
    <col min="2822" max="2822" width="11.42578125" style="2" customWidth="1"/>
    <col min="2823" max="3072" width="9.140625" style="2"/>
    <col min="3073" max="3073" width="5.140625" style="2" customWidth="1"/>
    <col min="3074" max="3074" width="41.85546875" style="2" customWidth="1"/>
    <col min="3075" max="3075" width="14.28515625" style="2" customWidth="1"/>
    <col min="3076" max="3076" width="15.5703125" style="2" customWidth="1"/>
    <col min="3077" max="3077" width="60" style="2" customWidth="1"/>
    <col min="3078" max="3078" width="11.42578125" style="2" customWidth="1"/>
    <col min="3079" max="3328" width="9.140625" style="2"/>
    <col min="3329" max="3329" width="5.140625" style="2" customWidth="1"/>
    <col min="3330" max="3330" width="41.85546875" style="2" customWidth="1"/>
    <col min="3331" max="3331" width="14.28515625" style="2" customWidth="1"/>
    <col min="3332" max="3332" width="15.5703125" style="2" customWidth="1"/>
    <col min="3333" max="3333" width="60" style="2" customWidth="1"/>
    <col min="3334" max="3334" width="11.42578125" style="2" customWidth="1"/>
    <col min="3335" max="3584" width="9.140625" style="2"/>
    <col min="3585" max="3585" width="5.140625" style="2" customWidth="1"/>
    <col min="3586" max="3586" width="41.85546875" style="2" customWidth="1"/>
    <col min="3587" max="3587" width="14.28515625" style="2" customWidth="1"/>
    <col min="3588" max="3588" width="15.5703125" style="2" customWidth="1"/>
    <col min="3589" max="3589" width="60" style="2" customWidth="1"/>
    <col min="3590" max="3590" width="11.42578125" style="2" customWidth="1"/>
    <col min="3591" max="3840" width="9.140625" style="2"/>
    <col min="3841" max="3841" width="5.140625" style="2" customWidth="1"/>
    <col min="3842" max="3842" width="41.85546875" style="2" customWidth="1"/>
    <col min="3843" max="3843" width="14.28515625" style="2" customWidth="1"/>
    <col min="3844" max="3844" width="15.5703125" style="2" customWidth="1"/>
    <col min="3845" max="3845" width="60" style="2" customWidth="1"/>
    <col min="3846" max="3846" width="11.42578125" style="2" customWidth="1"/>
    <col min="3847" max="4096" width="9.140625" style="2"/>
    <col min="4097" max="4097" width="5.140625" style="2" customWidth="1"/>
    <col min="4098" max="4098" width="41.85546875" style="2" customWidth="1"/>
    <col min="4099" max="4099" width="14.28515625" style="2" customWidth="1"/>
    <col min="4100" max="4100" width="15.5703125" style="2" customWidth="1"/>
    <col min="4101" max="4101" width="60" style="2" customWidth="1"/>
    <col min="4102" max="4102" width="11.42578125" style="2" customWidth="1"/>
    <col min="4103" max="4352" width="9.140625" style="2"/>
    <col min="4353" max="4353" width="5.140625" style="2" customWidth="1"/>
    <col min="4354" max="4354" width="41.85546875" style="2" customWidth="1"/>
    <col min="4355" max="4355" width="14.28515625" style="2" customWidth="1"/>
    <col min="4356" max="4356" width="15.5703125" style="2" customWidth="1"/>
    <col min="4357" max="4357" width="60" style="2" customWidth="1"/>
    <col min="4358" max="4358" width="11.42578125" style="2" customWidth="1"/>
    <col min="4359" max="4608" width="9.140625" style="2"/>
    <col min="4609" max="4609" width="5.140625" style="2" customWidth="1"/>
    <col min="4610" max="4610" width="41.85546875" style="2" customWidth="1"/>
    <col min="4611" max="4611" width="14.28515625" style="2" customWidth="1"/>
    <col min="4612" max="4612" width="15.5703125" style="2" customWidth="1"/>
    <col min="4613" max="4613" width="60" style="2" customWidth="1"/>
    <col min="4614" max="4614" width="11.42578125" style="2" customWidth="1"/>
    <col min="4615" max="4864" width="9.140625" style="2"/>
    <col min="4865" max="4865" width="5.140625" style="2" customWidth="1"/>
    <col min="4866" max="4866" width="41.85546875" style="2" customWidth="1"/>
    <col min="4867" max="4867" width="14.28515625" style="2" customWidth="1"/>
    <col min="4868" max="4868" width="15.5703125" style="2" customWidth="1"/>
    <col min="4869" max="4869" width="60" style="2" customWidth="1"/>
    <col min="4870" max="4870" width="11.42578125" style="2" customWidth="1"/>
    <col min="4871" max="5120" width="9.140625" style="2"/>
    <col min="5121" max="5121" width="5.140625" style="2" customWidth="1"/>
    <col min="5122" max="5122" width="41.85546875" style="2" customWidth="1"/>
    <col min="5123" max="5123" width="14.28515625" style="2" customWidth="1"/>
    <col min="5124" max="5124" width="15.5703125" style="2" customWidth="1"/>
    <col min="5125" max="5125" width="60" style="2" customWidth="1"/>
    <col min="5126" max="5126" width="11.42578125" style="2" customWidth="1"/>
    <col min="5127" max="5376" width="9.140625" style="2"/>
    <col min="5377" max="5377" width="5.140625" style="2" customWidth="1"/>
    <col min="5378" max="5378" width="41.85546875" style="2" customWidth="1"/>
    <col min="5379" max="5379" width="14.28515625" style="2" customWidth="1"/>
    <col min="5380" max="5380" width="15.5703125" style="2" customWidth="1"/>
    <col min="5381" max="5381" width="60" style="2" customWidth="1"/>
    <col min="5382" max="5382" width="11.42578125" style="2" customWidth="1"/>
    <col min="5383" max="5632" width="9.140625" style="2"/>
    <col min="5633" max="5633" width="5.140625" style="2" customWidth="1"/>
    <col min="5634" max="5634" width="41.85546875" style="2" customWidth="1"/>
    <col min="5635" max="5635" width="14.28515625" style="2" customWidth="1"/>
    <col min="5636" max="5636" width="15.5703125" style="2" customWidth="1"/>
    <col min="5637" max="5637" width="60" style="2" customWidth="1"/>
    <col min="5638" max="5638" width="11.42578125" style="2" customWidth="1"/>
    <col min="5639" max="5888" width="9.140625" style="2"/>
    <col min="5889" max="5889" width="5.140625" style="2" customWidth="1"/>
    <col min="5890" max="5890" width="41.85546875" style="2" customWidth="1"/>
    <col min="5891" max="5891" width="14.28515625" style="2" customWidth="1"/>
    <col min="5892" max="5892" width="15.5703125" style="2" customWidth="1"/>
    <col min="5893" max="5893" width="60" style="2" customWidth="1"/>
    <col min="5894" max="5894" width="11.42578125" style="2" customWidth="1"/>
    <col min="5895" max="6144" width="9.140625" style="2"/>
    <col min="6145" max="6145" width="5.140625" style="2" customWidth="1"/>
    <col min="6146" max="6146" width="41.85546875" style="2" customWidth="1"/>
    <col min="6147" max="6147" width="14.28515625" style="2" customWidth="1"/>
    <col min="6148" max="6148" width="15.5703125" style="2" customWidth="1"/>
    <col min="6149" max="6149" width="60" style="2" customWidth="1"/>
    <col min="6150" max="6150" width="11.42578125" style="2" customWidth="1"/>
    <col min="6151" max="6400" width="9.140625" style="2"/>
    <col min="6401" max="6401" width="5.140625" style="2" customWidth="1"/>
    <col min="6402" max="6402" width="41.85546875" style="2" customWidth="1"/>
    <col min="6403" max="6403" width="14.28515625" style="2" customWidth="1"/>
    <col min="6404" max="6404" width="15.5703125" style="2" customWidth="1"/>
    <col min="6405" max="6405" width="60" style="2" customWidth="1"/>
    <col min="6406" max="6406" width="11.42578125" style="2" customWidth="1"/>
    <col min="6407" max="6656" width="9.140625" style="2"/>
    <col min="6657" max="6657" width="5.140625" style="2" customWidth="1"/>
    <col min="6658" max="6658" width="41.85546875" style="2" customWidth="1"/>
    <col min="6659" max="6659" width="14.28515625" style="2" customWidth="1"/>
    <col min="6660" max="6660" width="15.5703125" style="2" customWidth="1"/>
    <col min="6661" max="6661" width="60" style="2" customWidth="1"/>
    <col min="6662" max="6662" width="11.42578125" style="2" customWidth="1"/>
    <col min="6663" max="6912" width="9.140625" style="2"/>
    <col min="6913" max="6913" width="5.140625" style="2" customWidth="1"/>
    <col min="6914" max="6914" width="41.85546875" style="2" customWidth="1"/>
    <col min="6915" max="6915" width="14.28515625" style="2" customWidth="1"/>
    <col min="6916" max="6916" width="15.5703125" style="2" customWidth="1"/>
    <col min="6917" max="6917" width="60" style="2" customWidth="1"/>
    <col min="6918" max="6918" width="11.42578125" style="2" customWidth="1"/>
    <col min="6919" max="7168" width="9.140625" style="2"/>
    <col min="7169" max="7169" width="5.140625" style="2" customWidth="1"/>
    <col min="7170" max="7170" width="41.85546875" style="2" customWidth="1"/>
    <col min="7171" max="7171" width="14.28515625" style="2" customWidth="1"/>
    <col min="7172" max="7172" width="15.5703125" style="2" customWidth="1"/>
    <col min="7173" max="7173" width="60" style="2" customWidth="1"/>
    <col min="7174" max="7174" width="11.42578125" style="2" customWidth="1"/>
    <col min="7175" max="7424" width="9.140625" style="2"/>
    <col min="7425" max="7425" width="5.140625" style="2" customWidth="1"/>
    <col min="7426" max="7426" width="41.85546875" style="2" customWidth="1"/>
    <col min="7427" max="7427" width="14.28515625" style="2" customWidth="1"/>
    <col min="7428" max="7428" width="15.5703125" style="2" customWidth="1"/>
    <col min="7429" max="7429" width="60" style="2" customWidth="1"/>
    <col min="7430" max="7430" width="11.42578125" style="2" customWidth="1"/>
    <col min="7431" max="7680" width="9.140625" style="2"/>
    <col min="7681" max="7681" width="5.140625" style="2" customWidth="1"/>
    <col min="7682" max="7682" width="41.85546875" style="2" customWidth="1"/>
    <col min="7683" max="7683" width="14.28515625" style="2" customWidth="1"/>
    <col min="7684" max="7684" width="15.5703125" style="2" customWidth="1"/>
    <col min="7685" max="7685" width="60" style="2" customWidth="1"/>
    <col min="7686" max="7686" width="11.42578125" style="2" customWidth="1"/>
    <col min="7687" max="7936" width="9.140625" style="2"/>
    <col min="7937" max="7937" width="5.140625" style="2" customWidth="1"/>
    <col min="7938" max="7938" width="41.85546875" style="2" customWidth="1"/>
    <col min="7939" max="7939" width="14.28515625" style="2" customWidth="1"/>
    <col min="7940" max="7940" width="15.5703125" style="2" customWidth="1"/>
    <col min="7941" max="7941" width="60" style="2" customWidth="1"/>
    <col min="7942" max="7942" width="11.42578125" style="2" customWidth="1"/>
    <col min="7943" max="8192" width="9.140625" style="2"/>
    <col min="8193" max="8193" width="5.140625" style="2" customWidth="1"/>
    <col min="8194" max="8194" width="41.85546875" style="2" customWidth="1"/>
    <col min="8195" max="8195" width="14.28515625" style="2" customWidth="1"/>
    <col min="8196" max="8196" width="15.5703125" style="2" customWidth="1"/>
    <col min="8197" max="8197" width="60" style="2" customWidth="1"/>
    <col min="8198" max="8198" width="11.42578125" style="2" customWidth="1"/>
    <col min="8199" max="8448" width="9.140625" style="2"/>
    <col min="8449" max="8449" width="5.140625" style="2" customWidth="1"/>
    <col min="8450" max="8450" width="41.85546875" style="2" customWidth="1"/>
    <col min="8451" max="8451" width="14.28515625" style="2" customWidth="1"/>
    <col min="8452" max="8452" width="15.5703125" style="2" customWidth="1"/>
    <col min="8453" max="8453" width="60" style="2" customWidth="1"/>
    <col min="8454" max="8454" width="11.42578125" style="2" customWidth="1"/>
    <col min="8455" max="8704" width="9.140625" style="2"/>
    <col min="8705" max="8705" width="5.140625" style="2" customWidth="1"/>
    <col min="8706" max="8706" width="41.85546875" style="2" customWidth="1"/>
    <col min="8707" max="8707" width="14.28515625" style="2" customWidth="1"/>
    <col min="8708" max="8708" width="15.5703125" style="2" customWidth="1"/>
    <col min="8709" max="8709" width="60" style="2" customWidth="1"/>
    <col min="8710" max="8710" width="11.42578125" style="2" customWidth="1"/>
    <col min="8711" max="8960" width="9.140625" style="2"/>
    <col min="8961" max="8961" width="5.140625" style="2" customWidth="1"/>
    <col min="8962" max="8962" width="41.85546875" style="2" customWidth="1"/>
    <col min="8963" max="8963" width="14.28515625" style="2" customWidth="1"/>
    <col min="8964" max="8964" width="15.5703125" style="2" customWidth="1"/>
    <col min="8965" max="8965" width="60" style="2" customWidth="1"/>
    <col min="8966" max="8966" width="11.42578125" style="2" customWidth="1"/>
    <col min="8967" max="9216" width="9.140625" style="2"/>
    <col min="9217" max="9217" width="5.140625" style="2" customWidth="1"/>
    <col min="9218" max="9218" width="41.85546875" style="2" customWidth="1"/>
    <col min="9219" max="9219" width="14.28515625" style="2" customWidth="1"/>
    <col min="9220" max="9220" width="15.5703125" style="2" customWidth="1"/>
    <col min="9221" max="9221" width="60" style="2" customWidth="1"/>
    <col min="9222" max="9222" width="11.42578125" style="2" customWidth="1"/>
    <col min="9223" max="9472" width="9.140625" style="2"/>
    <col min="9473" max="9473" width="5.140625" style="2" customWidth="1"/>
    <col min="9474" max="9474" width="41.85546875" style="2" customWidth="1"/>
    <col min="9475" max="9475" width="14.28515625" style="2" customWidth="1"/>
    <col min="9476" max="9476" width="15.5703125" style="2" customWidth="1"/>
    <col min="9477" max="9477" width="60" style="2" customWidth="1"/>
    <col min="9478" max="9478" width="11.42578125" style="2" customWidth="1"/>
    <col min="9479" max="9728" width="9.140625" style="2"/>
    <col min="9729" max="9729" width="5.140625" style="2" customWidth="1"/>
    <col min="9730" max="9730" width="41.85546875" style="2" customWidth="1"/>
    <col min="9731" max="9731" width="14.28515625" style="2" customWidth="1"/>
    <col min="9732" max="9732" width="15.5703125" style="2" customWidth="1"/>
    <col min="9733" max="9733" width="60" style="2" customWidth="1"/>
    <col min="9734" max="9734" width="11.42578125" style="2" customWidth="1"/>
    <col min="9735" max="9984" width="9.140625" style="2"/>
    <col min="9985" max="9985" width="5.140625" style="2" customWidth="1"/>
    <col min="9986" max="9986" width="41.85546875" style="2" customWidth="1"/>
    <col min="9987" max="9987" width="14.28515625" style="2" customWidth="1"/>
    <col min="9988" max="9988" width="15.5703125" style="2" customWidth="1"/>
    <col min="9989" max="9989" width="60" style="2" customWidth="1"/>
    <col min="9990" max="9990" width="11.42578125" style="2" customWidth="1"/>
    <col min="9991" max="10240" width="9.140625" style="2"/>
    <col min="10241" max="10241" width="5.140625" style="2" customWidth="1"/>
    <col min="10242" max="10242" width="41.85546875" style="2" customWidth="1"/>
    <col min="10243" max="10243" width="14.28515625" style="2" customWidth="1"/>
    <col min="10244" max="10244" width="15.5703125" style="2" customWidth="1"/>
    <col min="10245" max="10245" width="60" style="2" customWidth="1"/>
    <col min="10246" max="10246" width="11.42578125" style="2" customWidth="1"/>
    <col min="10247" max="10496" width="9.140625" style="2"/>
    <col min="10497" max="10497" width="5.140625" style="2" customWidth="1"/>
    <col min="10498" max="10498" width="41.85546875" style="2" customWidth="1"/>
    <col min="10499" max="10499" width="14.28515625" style="2" customWidth="1"/>
    <col min="10500" max="10500" width="15.5703125" style="2" customWidth="1"/>
    <col min="10501" max="10501" width="60" style="2" customWidth="1"/>
    <col min="10502" max="10502" width="11.42578125" style="2" customWidth="1"/>
    <col min="10503" max="10752" width="9.140625" style="2"/>
    <col min="10753" max="10753" width="5.140625" style="2" customWidth="1"/>
    <col min="10754" max="10754" width="41.85546875" style="2" customWidth="1"/>
    <col min="10755" max="10755" width="14.28515625" style="2" customWidth="1"/>
    <col min="10756" max="10756" width="15.5703125" style="2" customWidth="1"/>
    <col min="10757" max="10757" width="60" style="2" customWidth="1"/>
    <col min="10758" max="10758" width="11.42578125" style="2" customWidth="1"/>
    <col min="10759" max="11008" width="9.140625" style="2"/>
    <col min="11009" max="11009" width="5.140625" style="2" customWidth="1"/>
    <col min="11010" max="11010" width="41.85546875" style="2" customWidth="1"/>
    <col min="11011" max="11011" width="14.28515625" style="2" customWidth="1"/>
    <col min="11012" max="11012" width="15.5703125" style="2" customWidth="1"/>
    <col min="11013" max="11013" width="60" style="2" customWidth="1"/>
    <col min="11014" max="11014" width="11.42578125" style="2" customWidth="1"/>
    <col min="11015" max="11264" width="9.140625" style="2"/>
    <col min="11265" max="11265" width="5.140625" style="2" customWidth="1"/>
    <col min="11266" max="11266" width="41.85546875" style="2" customWidth="1"/>
    <col min="11267" max="11267" width="14.28515625" style="2" customWidth="1"/>
    <col min="11268" max="11268" width="15.5703125" style="2" customWidth="1"/>
    <col min="11269" max="11269" width="60" style="2" customWidth="1"/>
    <col min="11270" max="11270" width="11.42578125" style="2" customWidth="1"/>
    <col min="11271" max="11520" width="9.140625" style="2"/>
    <col min="11521" max="11521" width="5.140625" style="2" customWidth="1"/>
    <col min="11522" max="11522" width="41.85546875" style="2" customWidth="1"/>
    <col min="11523" max="11523" width="14.28515625" style="2" customWidth="1"/>
    <col min="11524" max="11524" width="15.5703125" style="2" customWidth="1"/>
    <col min="11525" max="11525" width="60" style="2" customWidth="1"/>
    <col min="11526" max="11526" width="11.42578125" style="2" customWidth="1"/>
    <col min="11527" max="11776" width="9.140625" style="2"/>
    <col min="11777" max="11777" width="5.140625" style="2" customWidth="1"/>
    <col min="11778" max="11778" width="41.85546875" style="2" customWidth="1"/>
    <col min="11779" max="11779" width="14.28515625" style="2" customWidth="1"/>
    <col min="11780" max="11780" width="15.5703125" style="2" customWidth="1"/>
    <col min="11781" max="11781" width="60" style="2" customWidth="1"/>
    <col min="11782" max="11782" width="11.42578125" style="2" customWidth="1"/>
    <col min="11783" max="12032" width="9.140625" style="2"/>
    <col min="12033" max="12033" width="5.140625" style="2" customWidth="1"/>
    <col min="12034" max="12034" width="41.85546875" style="2" customWidth="1"/>
    <col min="12035" max="12035" width="14.28515625" style="2" customWidth="1"/>
    <col min="12036" max="12036" width="15.5703125" style="2" customWidth="1"/>
    <col min="12037" max="12037" width="60" style="2" customWidth="1"/>
    <col min="12038" max="12038" width="11.42578125" style="2" customWidth="1"/>
    <col min="12039" max="12288" width="9.140625" style="2"/>
    <col min="12289" max="12289" width="5.140625" style="2" customWidth="1"/>
    <col min="12290" max="12290" width="41.85546875" style="2" customWidth="1"/>
    <col min="12291" max="12291" width="14.28515625" style="2" customWidth="1"/>
    <col min="12292" max="12292" width="15.5703125" style="2" customWidth="1"/>
    <col min="12293" max="12293" width="60" style="2" customWidth="1"/>
    <col min="12294" max="12294" width="11.42578125" style="2" customWidth="1"/>
    <col min="12295" max="12544" width="9.140625" style="2"/>
    <col min="12545" max="12545" width="5.140625" style="2" customWidth="1"/>
    <col min="12546" max="12546" width="41.85546875" style="2" customWidth="1"/>
    <col min="12547" max="12547" width="14.28515625" style="2" customWidth="1"/>
    <col min="12548" max="12548" width="15.5703125" style="2" customWidth="1"/>
    <col min="12549" max="12549" width="60" style="2" customWidth="1"/>
    <col min="12550" max="12550" width="11.42578125" style="2" customWidth="1"/>
    <col min="12551" max="12800" width="9.140625" style="2"/>
    <col min="12801" max="12801" width="5.140625" style="2" customWidth="1"/>
    <col min="12802" max="12802" width="41.85546875" style="2" customWidth="1"/>
    <col min="12803" max="12803" width="14.28515625" style="2" customWidth="1"/>
    <col min="12804" max="12804" width="15.5703125" style="2" customWidth="1"/>
    <col min="12805" max="12805" width="60" style="2" customWidth="1"/>
    <col min="12806" max="12806" width="11.42578125" style="2" customWidth="1"/>
    <col min="12807" max="13056" width="9.140625" style="2"/>
    <col min="13057" max="13057" width="5.140625" style="2" customWidth="1"/>
    <col min="13058" max="13058" width="41.85546875" style="2" customWidth="1"/>
    <col min="13059" max="13059" width="14.28515625" style="2" customWidth="1"/>
    <col min="13060" max="13060" width="15.5703125" style="2" customWidth="1"/>
    <col min="13061" max="13061" width="60" style="2" customWidth="1"/>
    <col min="13062" max="13062" width="11.42578125" style="2" customWidth="1"/>
    <col min="13063" max="13312" width="9.140625" style="2"/>
    <col min="13313" max="13313" width="5.140625" style="2" customWidth="1"/>
    <col min="13314" max="13314" width="41.85546875" style="2" customWidth="1"/>
    <col min="13315" max="13315" width="14.28515625" style="2" customWidth="1"/>
    <col min="13316" max="13316" width="15.5703125" style="2" customWidth="1"/>
    <col min="13317" max="13317" width="60" style="2" customWidth="1"/>
    <col min="13318" max="13318" width="11.42578125" style="2" customWidth="1"/>
    <col min="13319" max="13568" width="9.140625" style="2"/>
    <col min="13569" max="13569" width="5.140625" style="2" customWidth="1"/>
    <col min="13570" max="13570" width="41.85546875" style="2" customWidth="1"/>
    <col min="13571" max="13571" width="14.28515625" style="2" customWidth="1"/>
    <col min="13572" max="13572" width="15.5703125" style="2" customWidth="1"/>
    <col min="13573" max="13573" width="60" style="2" customWidth="1"/>
    <col min="13574" max="13574" width="11.42578125" style="2" customWidth="1"/>
    <col min="13575" max="13824" width="9.140625" style="2"/>
    <col min="13825" max="13825" width="5.140625" style="2" customWidth="1"/>
    <col min="13826" max="13826" width="41.85546875" style="2" customWidth="1"/>
    <col min="13827" max="13827" width="14.28515625" style="2" customWidth="1"/>
    <col min="13828" max="13828" width="15.5703125" style="2" customWidth="1"/>
    <col min="13829" max="13829" width="60" style="2" customWidth="1"/>
    <col min="13830" max="13830" width="11.42578125" style="2" customWidth="1"/>
    <col min="13831" max="14080" width="9.140625" style="2"/>
    <col min="14081" max="14081" width="5.140625" style="2" customWidth="1"/>
    <col min="14082" max="14082" width="41.85546875" style="2" customWidth="1"/>
    <col min="14083" max="14083" width="14.28515625" style="2" customWidth="1"/>
    <col min="14084" max="14084" width="15.5703125" style="2" customWidth="1"/>
    <col min="14085" max="14085" width="60" style="2" customWidth="1"/>
    <col min="14086" max="14086" width="11.42578125" style="2" customWidth="1"/>
    <col min="14087" max="14336" width="9.140625" style="2"/>
    <col min="14337" max="14337" width="5.140625" style="2" customWidth="1"/>
    <col min="14338" max="14338" width="41.85546875" style="2" customWidth="1"/>
    <col min="14339" max="14339" width="14.28515625" style="2" customWidth="1"/>
    <col min="14340" max="14340" width="15.5703125" style="2" customWidth="1"/>
    <col min="14341" max="14341" width="60" style="2" customWidth="1"/>
    <col min="14342" max="14342" width="11.42578125" style="2" customWidth="1"/>
    <col min="14343" max="14592" width="9.140625" style="2"/>
    <col min="14593" max="14593" width="5.140625" style="2" customWidth="1"/>
    <col min="14594" max="14594" width="41.85546875" style="2" customWidth="1"/>
    <col min="14595" max="14595" width="14.28515625" style="2" customWidth="1"/>
    <col min="14596" max="14596" width="15.5703125" style="2" customWidth="1"/>
    <col min="14597" max="14597" width="60" style="2" customWidth="1"/>
    <col min="14598" max="14598" width="11.42578125" style="2" customWidth="1"/>
    <col min="14599" max="14848" width="9.140625" style="2"/>
    <col min="14849" max="14849" width="5.140625" style="2" customWidth="1"/>
    <col min="14850" max="14850" width="41.85546875" style="2" customWidth="1"/>
    <col min="14851" max="14851" width="14.28515625" style="2" customWidth="1"/>
    <col min="14852" max="14852" width="15.5703125" style="2" customWidth="1"/>
    <col min="14853" max="14853" width="60" style="2" customWidth="1"/>
    <col min="14854" max="14854" width="11.42578125" style="2" customWidth="1"/>
    <col min="14855" max="15104" width="9.140625" style="2"/>
    <col min="15105" max="15105" width="5.140625" style="2" customWidth="1"/>
    <col min="15106" max="15106" width="41.85546875" style="2" customWidth="1"/>
    <col min="15107" max="15107" width="14.28515625" style="2" customWidth="1"/>
    <col min="15108" max="15108" width="15.5703125" style="2" customWidth="1"/>
    <col min="15109" max="15109" width="60" style="2" customWidth="1"/>
    <col min="15110" max="15110" width="11.42578125" style="2" customWidth="1"/>
    <col min="15111" max="15360" width="9.140625" style="2"/>
    <col min="15361" max="15361" width="5.140625" style="2" customWidth="1"/>
    <col min="15362" max="15362" width="41.85546875" style="2" customWidth="1"/>
    <col min="15363" max="15363" width="14.28515625" style="2" customWidth="1"/>
    <col min="15364" max="15364" width="15.5703125" style="2" customWidth="1"/>
    <col min="15365" max="15365" width="60" style="2" customWidth="1"/>
    <col min="15366" max="15366" width="11.42578125" style="2" customWidth="1"/>
    <col min="15367" max="15616" width="9.140625" style="2"/>
    <col min="15617" max="15617" width="5.140625" style="2" customWidth="1"/>
    <col min="15618" max="15618" width="41.85546875" style="2" customWidth="1"/>
    <col min="15619" max="15619" width="14.28515625" style="2" customWidth="1"/>
    <col min="15620" max="15620" width="15.5703125" style="2" customWidth="1"/>
    <col min="15621" max="15621" width="60" style="2" customWidth="1"/>
    <col min="15622" max="15622" width="11.42578125" style="2" customWidth="1"/>
    <col min="15623" max="15872" width="9.140625" style="2"/>
    <col min="15873" max="15873" width="5.140625" style="2" customWidth="1"/>
    <col min="15874" max="15874" width="41.85546875" style="2" customWidth="1"/>
    <col min="15875" max="15875" width="14.28515625" style="2" customWidth="1"/>
    <col min="15876" max="15876" width="15.5703125" style="2" customWidth="1"/>
    <col min="15877" max="15877" width="60" style="2" customWidth="1"/>
    <col min="15878" max="15878" width="11.42578125" style="2" customWidth="1"/>
    <col min="15879" max="16128" width="9.140625" style="2"/>
    <col min="16129" max="16129" width="5.140625" style="2" customWidth="1"/>
    <col min="16130" max="16130" width="41.85546875" style="2" customWidth="1"/>
    <col min="16131" max="16131" width="14.28515625" style="2" customWidth="1"/>
    <col min="16132" max="16132" width="15.5703125" style="2" customWidth="1"/>
    <col min="16133" max="16133" width="60" style="2" customWidth="1"/>
    <col min="16134" max="16134" width="11.42578125" style="2" customWidth="1"/>
    <col min="16135" max="16384" width="9.140625" style="2"/>
  </cols>
  <sheetData>
    <row r="1" spans="1:46" s="1" customFormat="1" x14ac:dyDescent="0.25">
      <c r="A1" s="360" t="str">
        <f>+'2.CMD.T'!A1:C1</f>
        <v>HỘI ĐỒNG NHÂN DÂN</v>
      </c>
      <c r="B1" s="360"/>
      <c r="C1" s="360"/>
      <c r="D1" s="361" t="s">
        <v>0</v>
      </c>
      <c r="E1" s="361"/>
      <c r="F1" s="361"/>
    </row>
    <row r="2" spans="1:46" s="1" customFormat="1" ht="15.75" customHeight="1" x14ac:dyDescent="0.25">
      <c r="A2" s="361" t="str">
        <f>+'2.CMD.T'!A2:C2</f>
        <v>TỈNH HÀ TĨNH</v>
      </c>
      <c r="B2" s="361"/>
      <c r="C2" s="361"/>
      <c r="D2" s="361" t="s">
        <v>1</v>
      </c>
      <c r="E2" s="361"/>
      <c r="F2" s="361"/>
    </row>
    <row r="3" spans="1:46" s="1" customFormat="1" x14ac:dyDescent="0.25">
      <c r="A3" s="364"/>
      <c r="B3" s="364"/>
      <c r="C3" s="364"/>
      <c r="D3" s="364"/>
      <c r="E3" s="364"/>
      <c r="F3" s="364"/>
    </row>
    <row r="4" spans="1:46" s="1" customFormat="1" x14ac:dyDescent="0.25">
      <c r="A4" s="362" t="s">
        <v>189</v>
      </c>
      <c r="B4" s="362"/>
      <c r="C4" s="362"/>
      <c r="D4" s="362"/>
      <c r="E4" s="362"/>
      <c r="F4" s="362"/>
    </row>
    <row r="5" spans="1:46" s="1" customFormat="1" x14ac:dyDescent="0.25">
      <c r="A5" s="362" t="s">
        <v>188</v>
      </c>
      <c r="B5" s="362"/>
      <c r="C5" s="362"/>
      <c r="D5" s="362"/>
      <c r="E5" s="362"/>
      <c r="F5" s="362"/>
    </row>
    <row r="6" spans="1:46" s="1" customFormat="1" x14ac:dyDescent="0.25">
      <c r="A6" s="365" t="str">
        <f>+'[1]2.CMD.T'!A5:H5</f>
        <v>(Kèm theo Nghị quyết số    .../NQ-HĐND ngày      tháng    năm 2024 của Hội đồng nhân dân tỉnh)</v>
      </c>
      <c r="B6" s="365"/>
      <c r="C6" s="365"/>
      <c r="D6" s="365"/>
      <c r="E6" s="365"/>
      <c r="F6" s="365"/>
    </row>
    <row r="7" spans="1:46" ht="12.75" customHeight="1" x14ac:dyDescent="0.25">
      <c r="A7" s="366"/>
      <c r="B7" s="366"/>
      <c r="C7" s="366"/>
      <c r="D7" s="366"/>
      <c r="E7" s="366"/>
      <c r="F7" s="366"/>
    </row>
    <row r="8" spans="1:46" s="7" customFormat="1" ht="44.25" customHeight="1" x14ac:dyDescent="0.25">
      <c r="A8" s="367" t="s">
        <v>4</v>
      </c>
      <c r="B8" s="368" t="s">
        <v>5</v>
      </c>
      <c r="C8" s="369" t="s">
        <v>56</v>
      </c>
      <c r="D8" s="368" t="s">
        <v>7</v>
      </c>
      <c r="E8" s="370" t="s">
        <v>8</v>
      </c>
      <c r="F8" s="368" t="s">
        <v>9</v>
      </c>
    </row>
    <row r="9" spans="1:46" s="7" customFormat="1" ht="15" customHeight="1" x14ac:dyDescent="0.25">
      <c r="A9" s="367"/>
      <c r="B9" s="368"/>
      <c r="C9" s="369"/>
      <c r="D9" s="368"/>
      <c r="E9" s="370"/>
      <c r="F9" s="368"/>
    </row>
    <row r="10" spans="1:46" s="305" customFormat="1" ht="15" x14ac:dyDescent="0.25">
      <c r="A10" s="163" t="s">
        <v>10</v>
      </c>
      <c r="B10" s="302" t="s">
        <v>190</v>
      </c>
      <c r="C10" s="107">
        <f>C11</f>
        <v>48.05</v>
      </c>
      <c r="D10" s="164"/>
      <c r="E10" s="166"/>
      <c r="F10" s="303"/>
      <c r="G10" s="304"/>
    </row>
    <row r="11" spans="1:46" s="308" customFormat="1" ht="45" x14ac:dyDescent="0.2">
      <c r="A11" s="108">
        <v>1</v>
      </c>
      <c r="B11" s="116" t="s">
        <v>191</v>
      </c>
      <c r="C11" s="109">
        <v>48.05</v>
      </c>
      <c r="D11" s="110" t="s">
        <v>425</v>
      </c>
      <c r="E11" s="111" t="s">
        <v>426</v>
      </c>
      <c r="F11" s="306"/>
      <c r="G11" s="307"/>
    </row>
    <row r="12" spans="1:46" s="305" customFormat="1" ht="15" x14ac:dyDescent="0.25">
      <c r="A12" s="163" t="s">
        <v>15</v>
      </c>
      <c r="B12" s="302" t="s">
        <v>27</v>
      </c>
      <c r="C12" s="107">
        <f>SUM(C13:C14)</f>
        <v>131.85</v>
      </c>
      <c r="D12" s="164"/>
      <c r="E12" s="166"/>
      <c r="F12" s="303"/>
      <c r="G12" s="304"/>
    </row>
    <row r="13" spans="1:46" s="308" customFormat="1" ht="75" x14ac:dyDescent="0.2">
      <c r="A13" s="108">
        <v>1</v>
      </c>
      <c r="B13" s="116" t="s">
        <v>192</v>
      </c>
      <c r="C13" s="109">
        <v>29.35</v>
      </c>
      <c r="D13" s="110" t="s">
        <v>193</v>
      </c>
      <c r="E13" s="111" t="s">
        <v>427</v>
      </c>
      <c r="F13" s="306"/>
      <c r="G13" s="307"/>
    </row>
    <row r="14" spans="1:46" s="308" customFormat="1" ht="45" x14ac:dyDescent="0.2">
      <c r="A14" s="108">
        <v>2</v>
      </c>
      <c r="B14" s="116" t="s">
        <v>194</v>
      </c>
      <c r="C14" s="109">
        <v>102.5</v>
      </c>
      <c r="D14" s="110" t="s">
        <v>206</v>
      </c>
      <c r="E14" s="111" t="s">
        <v>426</v>
      </c>
      <c r="F14" s="306"/>
      <c r="G14" s="307"/>
    </row>
    <row r="15" spans="1:46" s="314" customFormat="1" ht="14.25" x14ac:dyDescent="0.2">
      <c r="A15" s="8" t="s">
        <v>19</v>
      </c>
      <c r="B15" s="36" t="s">
        <v>90</v>
      </c>
      <c r="C15" s="309">
        <f>C16</f>
        <v>5.0999999999999996</v>
      </c>
      <c r="D15" s="29"/>
      <c r="E15" s="310"/>
      <c r="F15" s="311"/>
      <c r="G15" s="312"/>
      <c r="H15" s="313"/>
      <c r="I15" s="313"/>
      <c r="J15" s="313"/>
      <c r="K15" s="313"/>
      <c r="L15" s="313"/>
      <c r="M15" s="313"/>
      <c r="N15" s="313"/>
      <c r="O15" s="313"/>
      <c r="P15" s="313"/>
      <c r="Q15" s="313"/>
      <c r="R15" s="313"/>
      <c r="S15" s="313"/>
      <c r="T15" s="313"/>
      <c r="U15" s="313"/>
      <c r="V15" s="313"/>
      <c r="W15" s="313"/>
      <c r="X15" s="313"/>
      <c r="Y15" s="313"/>
      <c r="Z15" s="313"/>
      <c r="AA15" s="313"/>
      <c r="AB15" s="313"/>
      <c r="AC15" s="313"/>
      <c r="AD15" s="313"/>
      <c r="AE15" s="313"/>
      <c r="AF15" s="313"/>
      <c r="AG15" s="313"/>
      <c r="AH15" s="313"/>
      <c r="AI15" s="313"/>
      <c r="AJ15" s="313"/>
      <c r="AK15" s="313"/>
      <c r="AL15" s="313"/>
      <c r="AM15" s="313"/>
      <c r="AN15" s="313"/>
      <c r="AO15" s="313"/>
      <c r="AP15" s="313"/>
      <c r="AQ15" s="313"/>
      <c r="AR15" s="313"/>
      <c r="AS15" s="313"/>
      <c r="AT15" s="313"/>
    </row>
    <row r="16" spans="1:46" s="314" customFormat="1" ht="45" x14ac:dyDescent="0.2">
      <c r="A16" s="32">
        <v>1</v>
      </c>
      <c r="B16" s="315" t="s">
        <v>195</v>
      </c>
      <c r="C16" s="316">
        <v>5.0999999999999996</v>
      </c>
      <c r="D16" s="32" t="s">
        <v>196</v>
      </c>
      <c r="E16" s="32" t="s">
        <v>197</v>
      </c>
      <c r="F16" s="317"/>
      <c r="G16" s="312"/>
      <c r="H16" s="318"/>
      <c r="I16" s="313"/>
      <c r="J16" s="313"/>
      <c r="K16" s="313"/>
      <c r="L16" s="313"/>
      <c r="M16" s="313"/>
      <c r="N16" s="313"/>
      <c r="O16" s="313"/>
      <c r="P16" s="313"/>
      <c r="Q16" s="313"/>
      <c r="R16" s="313"/>
      <c r="S16" s="313"/>
      <c r="T16" s="313"/>
      <c r="U16" s="313"/>
      <c r="V16" s="313"/>
      <c r="W16" s="313"/>
      <c r="X16" s="313"/>
      <c r="Y16" s="313"/>
      <c r="Z16" s="313"/>
      <c r="AA16" s="313"/>
      <c r="AB16" s="313"/>
      <c r="AC16" s="313"/>
      <c r="AD16" s="313"/>
      <c r="AE16" s="313"/>
      <c r="AF16" s="313"/>
      <c r="AG16" s="313"/>
      <c r="AH16" s="313"/>
      <c r="AI16" s="313"/>
      <c r="AJ16" s="313"/>
      <c r="AK16" s="313"/>
      <c r="AL16" s="313"/>
      <c r="AM16" s="313"/>
      <c r="AN16" s="313"/>
      <c r="AO16" s="313"/>
      <c r="AP16" s="313"/>
      <c r="AQ16" s="313"/>
      <c r="AR16" s="313"/>
      <c r="AS16" s="313"/>
      <c r="AT16" s="313"/>
    </row>
    <row r="17" spans="1:46" s="323" customFormat="1" ht="28.5" x14ac:dyDescent="0.2">
      <c r="A17" s="159" t="s">
        <v>26</v>
      </c>
      <c r="B17" s="158" t="s">
        <v>198</v>
      </c>
      <c r="C17" s="160">
        <f>SUM(C18:C22)</f>
        <v>5.75</v>
      </c>
      <c r="D17" s="159"/>
      <c r="E17" s="159"/>
      <c r="F17" s="319"/>
      <c r="G17" s="320"/>
      <c r="H17" s="321"/>
      <c r="I17" s="322"/>
      <c r="J17" s="322"/>
      <c r="K17" s="322"/>
      <c r="L17" s="322"/>
      <c r="M17" s="322"/>
      <c r="N17" s="322"/>
      <c r="O17" s="322"/>
      <c r="P17" s="322"/>
      <c r="Q17" s="322"/>
      <c r="R17" s="322"/>
      <c r="S17" s="322"/>
      <c r="T17" s="322"/>
      <c r="U17" s="322"/>
      <c r="V17" s="322"/>
      <c r="W17" s="322"/>
      <c r="X17" s="322"/>
      <c r="Y17" s="322"/>
      <c r="Z17" s="322"/>
      <c r="AA17" s="322"/>
      <c r="AB17" s="322"/>
      <c r="AC17" s="322"/>
      <c r="AD17" s="322"/>
      <c r="AE17" s="322"/>
      <c r="AF17" s="322"/>
      <c r="AG17" s="322"/>
      <c r="AH17" s="322"/>
      <c r="AI17" s="322"/>
      <c r="AJ17" s="322"/>
      <c r="AK17" s="322"/>
      <c r="AL17" s="322"/>
      <c r="AM17" s="322"/>
      <c r="AN17" s="322"/>
      <c r="AO17" s="322"/>
      <c r="AP17" s="322"/>
      <c r="AQ17" s="322"/>
      <c r="AR17" s="322"/>
      <c r="AS17" s="322"/>
      <c r="AT17" s="322"/>
    </row>
    <row r="18" spans="1:46" s="314" customFormat="1" ht="90" x14ac:dyDescent="0.2">
      <c r="A18" s="32">
        <v>1</v>
      </c>
      <c r="B18" s="315" t="s">
        <v>199</v>
      </c>
      <c r="C18" s="316">
        <v>3</v>
      </c>
      <c r="D18" s="32" t="s">
        <v>200</v>
      </c>
      <c r="E18" s="32" t="s">
        <v>428</v>
      </c>
      <c r="F18" s="317"/>
      <c r="G18" s="312"/>
      <c r="H18" s="318"/>
      <c r="I18" s="313"/>
      <c r="J18" s="313"/>
      <c r="K18" s="313"/>
      <c r="L18" s="313"/>
      <c r="M18" s="313"/>
      <c r="N18" s="313"/>
      <c r="O18" s="313"/>
      <c r="P18" s="313"/>
      <c r="Q18" s="313"/>
      <c r="R18" s="313"/>
      <c r="S18" s="313"/>
      <c r="T18" s="313"/>
      <c r="U18" s="313"/>
      <c r="V18" s="313"/>
      <c r="W18" s="313"/>
      <c r="X18" s="313"/>
      <c r="Y18" s="313"/>
      <c r="Z18" s="313"/>
      <c r="AA18" s="313"/>
      <c r="AB18" s="313"/>
      <c r="AC18" s="313"/>
      <c r="AD18" s="313"/>
      <c r="AE18" s="313"/>
      <c r="AF18" s="313"/>
      <c r="AG18" s="313"/>
      <c r="AH18" s="313"/>
      <c r="AI18" s="313"/>
      <c r="AJ18" s="313"/>
      <c r="AK18" s="313"/>
      <c r="AL18" s="313"/>
      <c r="AM18" s="313"/>
      <c r="AN18" s="313"/>
      <c r="AO18" s="313"/>
      <c r="AP18" s="313"/>
      <c r="AQ18" s="313"/>
      <c r="AR18" s="313"/>
      <c r="AS18" s="313"/>
      <c r="AT18" s="313"/>
    </row>
    <row r="19" spans="1:46" s="314" customFormat="1" ht="45" x14ac:dyDescent="0.2">
      <c r="A19" s="32">
        <v>2</v>
      </c>
      <c r="B19" s="315" t="s">
        <v>201</v>
      </c>
      <c r="C19" s="316">
        <v>1.6</v>
      </c>
      <c r="D19" s="32" t="s">
        <v>202</v>
      </c>
      <c r="E19" s="111" t="s">
        <v>426</v>
      </c>
      <c r="F19" s="317"/>
      <c r="G19" s="312"/>
      <c r="H19" s="318"/>
      <c r="I19" s="313"/>
      <c r="J19" s="313"/>
      <c r="K19" s="313"/>
      <c r="L19" s="313"/>
      <c r="M19" s="313"/>
      <c r="N19" s="313"/>
      <c r="O19" s="313"/>
      <c r="P19" s="313"/>
      <c r="Q19" s="313"/>
      <c r="R19" s="313"/>
      <c r="S19" s="313"/>
      <c r="T19" s="313"/>
      <c r="U19" s="313"/>
      <c r="V19" s="313"/>
      <c r="W19" s="313"/>
      <c r="X19" s="313"/>
      <c r="Y19" s="313"/>
      <c r="Z19" s="313"/>
      <c r="AA19" s="313"/>
      <c r="AB19" s="313"/>
      <c r="AC19" s="313"/>
      <c r="AD19" s="313"/>
      <c r="AE19" s="313"/>
      <c r="AF19" s="313"/>
      <c r="AG19" s="313"/>
      <c r="AH19" s="313"/>
      <c r="AI19" s="313"/>
      <c r="AJ19" s="313"/>
      <c r="AK19" s="313"/>
      <c r="AL19" s="313"/>
      <c r="AM19" s="313"/>
      <c r="AN19" s="313"/>
      <c r="AO19" s="313"/>
      <c r="AP19" s="313"/>
      <c r="AQ19" s="313"/>
      <c r="AR19" s="313"/>
      <c r="AS19" s="313"/>
      <c r="AT19" s="313"/>
    </row>
    <row r="20" spans="1:46" s="314" customFormat="1" ht="45" x14ac:dyDescent="0.2">
      <c r="A20" s="32">
        <v>3</v>
      </c>
      <c r="B20" s="315" t="s">
        <v>203</v>
      </c>
      <c r="C20" s="316">
        <v>0.2</v>
      </c>
      <c r="D20" s="32" t="s">
        <v>204</v>
      </c>
      <c r="E20" s="111" t="s">
        <v>426</v>
      </c>
      <c r="F20" s="317"/>
      <c r="G20" s="312"/>
      <c r="H20" s="318"/>
      <c r="I20" s="313"/>
      <c r="J20" s="313"/>
      <c r="K20" s="313"/>
      <c r="L20" s="313"/>
      <c r="M20" s="313"/>
      <c r="N20" s="313"/>
      <c r="O20" s="313"/>
      <c r="P20" s="313"/>
      <c r="Q20" s="313"/>
      <c r="R20" s="313"/>
      <c r="S20" s="313"/>
      <c r="T20" s="313"/>
      <c r="U20" s="313"/>
      <c r="V20" s="313"/>
      <c r="W20" s="313"/>
      <c r="X20" s="313"/>
      <c r="Y20" s="313"/>
      <c r="Z20" s="313"/>
      <c r="AA20" s="313"/>
      <c r="AB20" s="313"/>
      <c r="AC20" s="313"/>
      <c r="AD20" s="313"/>
      <c r="AE20" s="313"/>
      <c r="AF20" s="313"/>
      <c r="AG20" s="313"/>
      <c r="AH20" s="313"/>
      <c r="AI20" s="313"/>
      <c r="AJ20" s="313"/>
      <c r="AK20" s="313"/>
      <c r="AL20" s="313"/>
      <c r="AM20" s="313"/>
      <c r="AN20" s="313"/>
      <c r="AO20" s="313"/>
      <c r="AP20" s="313"/>
      <c r="AQ20" s="313"/>
      <c r="AR20" s="313"/>
      <c r="AS20" s="313"/>
      <c r="AT20" s="313"/>
    </row>
    <row r="21" spans="1:46" s="314" customFormat="1" ht="90" x14ac:dyDescent="0.2">
      <c r="A21" s="32">
        <v>4</v>
      </c>
      <c r="B21" s="315" t="s">
        <v>205</v>
      </c>
      <c r="C21" s="316">
        <v>0.68</v>
      </c>
      <c r="D21" s="32" t="s">
        <v>206</v>
      </c>
      <c r="E21" s="32" t="s">
        <v>429</v>
      </c>
      <c r="F21" s="317"/>
      <c r="G21" s="312"/>
      <c r="H21" s="318"/>
      <c r="I21" s="313"/>
      <c r="J21" s="313"/>
      <c r="K21" s="313"/>
      <c r="L21" s="313"/>
      <c r="M21" s="313"/>
      <c r="N21" s="313"/>
      <c r="O21" s="313"/>
      <c r="P21" s="313"/>
      <c r="Q21" s="313"/>
      <c r="R21" s="313"/>
      <c r="S21" s="313"/>
      <c r="T21" s="313"/>
      <c r="U21" s="313"/>
      <c r="V21" s="313"/>
      <c r="W21" s="313"/>
      <c r="X21" s="313"/>
      <c r="Y21" s="313"/>
      <c r="Z21" s="313"/>
      <c r="AA21" s="313"/>
      <c r="AB21" s="313"/>
      <c r="AC21" s="313"/>
      <c r="AD21" s="313"/>
      <c r="AE21" s="313"/>
      <c r="AF21" s="313"/>
      <c r="AG21" s="313"/>
      <c r="AH21" s="313"/>
      <c r="AI21" s="313"/>
      <c r="AJ21" s="313"/>
      <c r="AK21" s="313"/>
      <c r="AL21" s="313"/>
      <c r="AM21" s="313"/>
      <c r="AN21" s="313"/>
      <c r="AO21" s="313"/>
      <c r="AP21" s="313"/>
      <c r="AQ21" s="313"/>
      <c r="AR21" s="313"/>
      <c r="AS21" s="313"/>
      <c r="AT21" s="313"/>
    </row>
    <row r="22" spans="1:46" s="314" customFormat="1" ht="90" x14ac:dyDescent="0.2">
      <c r="A22" s="32">
        <v>5</v>
      </c>
      <c r="B22" s="315" t="s">
        <v>207</v>
      </c>
      <c r="C22" s="316">
        <v>0.27</v>
      </c>
      <c r="D22" s="32" t="s">
        <v>193</v>
      </c>
      <c r="E22" s="32" t="s">
        <v>428</v>
      </c>
      <c r="F22" s="317"/>
      <c r="G22" s="312"/>
      <c r="H22" s="318"/>
      <c r="I22" s="313"/>
      <c r="J22" s="313"/>
      <c r="K22" s="313"/>
      <c r="L22" s="313"/>
      <c r="M22" s="313"/>
      <c r="N22" s="313"/>
      <c r="O22" s="313"/>
      <c r="P22" s="313"/>
      <c r="Q22" s="313"/>
      <c r="R22" s="313"/>
      <c r="S22" s="313"/>
      <c r="T22" s="313"/>
      <c r="U22" s="313"/>
      <c r="V22" s="313"/>
      <c r="W22" s="313"/>
      <c r="X22" s="313"/>
      <c r="Y22" s="313"/>
      <c r="Z22" s="313"/>
      <c r="AA22" s="313"/>
      <c r="AB22" s="313"/>
      <c r="AC22" s="313"/>
      <c r="AD22" s="313"/>
      <c r="AE22" s="313"/>
      <c r="AF22" s="313"/>
      <c r="AG22" s="313"/>
      <c r="AH22" s="313"/>
      <c r="AI22" s="313"/>
      <c r="AJ22" s="313"/>
      <c r="AK22" s="313"/>
      <c r="AL22" s="313"/>
      <c r="AM22" s="313"/>
      <c r="AN22" s="313"/>
      <c r="AO22" s="313"/>
      <c r="AP22" s="313"/>
      <c r="AQ22" s="313"/>
      <c r="AR22" s="313"/>
      <c r="AS22" s="313"/>
      <c r="AT22" s="313"/>
    </row>
    <row r="23" spans="1:46" s="323" customFormat="1" ht="28.5" x14ac:dyDescent="0.2">
      <c r="A23" s="159" t="s">
        <v>33</v>
      </c>
      <c r="B23" s="158" t="s">
        <v>44</v>
      </c>
      <c r="C23" s="160">
        <f>SUM(C24:C30)</f>
        <v>90.14</v>
      </c>
      <c r="D23" s="159"/>
      <c r="E23" s="159"/>
      <c r="F23" s="319"/>
      <c r="G23" s="320"/>
      <c r="H23" s="321"/>
      <c r="I23" s="322"/>
      <c r="J23" s="322"/>
      <c r="K23" s="322"/>
      <c r="L23" s="322"/>
      <c r="M23" s="322"/>
      <c r="N23" s="322"/>
      <c r="O23" s="322"/>
      <c r="P23" s="322"/>
      <c r="Q23" s="322"/>
      <c r="R23" s="322"/>
      <c r="S23" s="322"/>
      <c r="T23" s="322"/>
      <c r="U23" s="322"/>
      <c r="V23" s="322"/>
      <c r="W23" s="322"/>
      <c r="X23" s="322"/>
      <c r="Y23" s="322"/>
      <c r="Z23" s="322"/>
      <c r="AA23" s="322"/>
      <c r="AB23" s="322"/>
      <c r="AC23" s="322"/>
      <c r="AD23" s="322"/>
      <c r="AE23" s="322"/>
      <c r="AF23" s="322"/>
      <c r="AG23" s="322"/>
      <c r="AH23" s="322"/>
      <c r="AI23" s="322"/>
      <c r="AJ23" s="322"/>
      <c r="AK23" s="322"/>
      <c r="AL23" s="322"/>
      <c r="AM23" s="322"/>
      <c r="AN23" s="322"/>
      <c r="AO23" s="322"/>
      <c r="AP23" s="322"/>
      <c r="AQ23" s="322"/>
      <c r="AR23" s="322"/>
      <c r="AS23" s="322"/>
      <c r="AT23" s="322"/>
    </row>
    <row r="24" spans="1:46" s="314" customFormat="1" ht="60" x14ac:dyDescent="0.2">
      <c r="A24" s="32">
        <v>1</v>
      </c>
      <c r="B24" s="315" t="s">
        <v>208</v>
      </c>
      <c r="C24" s="316">
        <v>9.8000000000000007</v>
      </c>
      <c r="D24" s="32" t="s">
        <v>200</v>
      </c>
      <c r="E24" s="32" t="s">
        <v>209</v>
      </c>
      <c r="F24" s="317"/>
      <c r="G24" s="312"/>
      <c r="H24" s="318"/>
      <c r="I24" s="313"/>
      <c r="J24" s="313"/>
      <c r="K24" s="313"/>
      <c r="L24" s="313"/>
      <c r="M24" s="313"/>
      <c r="N24" s="313"/>
      <c r="O24" s="313"/>
      <c r="P24" s="313"/>
      <c r="Q24" s="313"/>
      <c r="R24" s="313"/>
      <c r="S24" s="313"/>
      <c r="T24" s="313"/>
      <c r="U24" s="313"/>
      <c r="V24" s="313"/>
      <c r="W24" s="313"/>
      <c r="X24" s="313"/>
      <c r="Y24" s="313"/>
      <c r="Z24" s="313"/>
      <c r="AA24" s="313"/>
      <c r="AB24" s="313"/>
      <c r="AC24" s="313"/>
      <c r="AD24" s="313"/>
      <c r="AE24" s="313"/>
      <c r="AF24" s="313"/>
      <c r="AG24" s="313"/>
      <c r="AH24" s="313"/>
      <c r="AI24" s="313"/>
      <c r="AJ24" s="313"/>
      <c r="AK24" s="313"/>
      <c r="AL24" s="313"/>
      <c r="AM24" s="313"/>
      <c r="AN24" s="313"/>
      <c r="AO24" s="313"/>
      <c r="AP24" s="313"/>
      <c r="AQ24" s="313"/>
      <c r="AR24" s="313"/>
      <c r="AS24" s="313"/>
      <c r="AT24" s="313"/>
    </row>
    <row r="25" spans="1:46" s="314" customFormat="1" ht="105" x14ac:dyDescent="0.2">
      <c r="A25" s="32">
        <v>2</v>
      </c>
      <c r="B25" s="315" t="s">
        <v>210</v>
      </c>
      <c r="C25" s="316">
        <v>3</v>
      </c>
      <c r="D25" s="32" t="s">
        <v>211</v>
      </c>
      <c r="E25" s="32" t="s">
        <v>430</v>
      </c>
      <c r="F25" s="317"/>
      <c r="G25" s="312"/>
      <c r="H25" s="318"/>
      <c r="I25" s="313"/>
      <c r="J25" s="313"/>
      <c r="K25" s="313"/>
      <c r="L25" s="313"/>
      <c r="M25" s="313"/>
      <c r="N25" s="313"/>
      <c r="O25" s="313"/>
      <c r="P25" s="313"/>
      <c r="Q25" s="313"/>
      <c r="R25" s="313"/>
      <c r="S25" s="313"/>
      <c r="T25" s="313"/>
      <c r="U25" s="313"/>
      <c r="V25" s="313"/>
      <c r="W25" s="313"/>
      <c r="X25" s="313"/>
      <c r="Y25" s="313"/>
      <c r="Z25" s="313"/>
      <c r="AA25" s="313"/>
      <c r="AB25" s="313"/>
      <c r="AC25" s="313"/>
      <c r="AD25" s="313"/>
      <c r="AE25" s="313"/>
      <c r="AF25" s="313"/>
      <c r="AG25" s="313"/>
      <c r="AH25" s="313"/>
      <c r="AI25" s="313"/>
      <c r="AJ25" s="313"/>
      <c r="AK25" s="313"/>
      <c r="AL25" s="313"/>
      <c r="AM25" s="313"/>
      <c r="AN25" s="313"/>
      <c r="AO25" s="313"/>
      <c r="AP25" s="313"/>
      <c r="AQ25" s="313"/>
      <c r="AR25" s="313"/>
      <c r="AS25" s="313"/>
      <c r="AT25" s="313"/>
    </row>
    <row r="26" spans="1:46" s="314" customFormat="1" ht="45" x14ac:dyDescent="0.2">
      <c r="A26" s="32">
        <v>3</v>
      </c>
      <c r="B26" s="315" t="s">
        <v>212</v>
      </c>
      <c r="C26" s="316">
        <v>3</v>
      </c>
      <c r="D26" s="32" t="s">
        <v>213</v>
      </c>
      <c r="E26" s="32" t="s">
        <v>426</v>
      </c>
      <c r="F26" s="317"/>
      <c r="G26" s="312"/>
      <c r="H26" s="318"/>
      <c r="I26" s="313"/>
      <c r="J26" s="313"/>
      <c r="K26" s="313"/>
      <c r="L26" s="313"/>
      <c r="M26" s="313"/>
      <c r="N26" s="313"/>
      <c r="O26" s="313"/>
      <c r="P26" s="313"/>
      <c r="Q26" s="313"/>
      <c r="R26" s="313"/>
      <c r="S26" s="313"/>
      <c r="T26" s="313"/>
      <c r="U26" s="313"/>
      <c r="V26" s="313"/>
      <c r="W26" s="313"/>
      <c r="X26" s="313"/>
      <c r="Y26" s="313"/>
      <c r="Z26" s="313"/>
      <c r="AA26" s="313"/>
      <c r="AB26" s="313"/>
      <c r="AC26" s="313"/>
      <c r="AD26" s="313"/>
      <c r="AE26" s="313"/>
      <c r="AF26" s="313"/>
      <c r="AG26" s="313"/>
      <c r="AH26" s="313"/>
      <c r="AI26" s="313"/>
      <c r="AJ26" s="313"/>
      <c r="AK26" s="313"/>
      <c r="AL26" s="313"/>
      <c r="AM26" s="313"/>
      <c r="AN26" s="313"/>
      <c r="AO26" s="313"/>
      <c r="AP26" s="313"/>
      <c r="AQ26" s="313"/>
      <c r="AR26" s="313"/>
      <c r="AS26" s="313"/>
      <c r="AT26" s="313"/>
    </row>
    <row r="27" spans="1:46" s="314" customFormat="1" ht="45" x14ac:dyDescent="0.2">
      <c r="A27" s="32">
        <v>4</v>
      </c>
      <c r="B27" s="315" t="s">
        <v>214</v>
      </c>
      <c r="C27" s="316">
        <v>31.3</v>
      </c>
      <c r="D27" s="32" t="s">
        <v>215</v>
      </c>
      <c r="E27" s="32" t="s">
        <v>426</v>
      </c>
      <c r="F27" s="317"/>
      <c r="G27" s="312"/>
      <c r="H27" s="318"/>
      <c r="I27" s="313"/>
      <c r="J27" s="313"/>
      <c r="K27" s="313"/>
      <c r="L27" s="313"/>
      <c r="M27" s="313"/>
      <c r="N27" s="313"/>
      <c r="O27" s="313"/>
      <c r="P27" s="313"/>
      <c r="Q27" s="313"/>
      <c r="R27" s="313"/>
      <c r="S27" s="313"/>
      <c r="T27" s="313"/>
      <c r="U27" s="313"/>
      <c r="V27" s="313"/>
      <c r="W27" s="313"/>
      <c r="X27" s="313"/>
      <c r="Y27" s="313"/>
      <c r="Z27" s="313"/>
      <c r="AA27" s="313"/>
      <c r="AB27" s="313"/>
      <c r="AC27" s="313"/>
      <c r="AD27" s="313"/>
      <c r="AE27" s="313"/>
      <c r="AF27" s="313"/>
      <c r="AG27" s="313"/>
      <c r="AH27" s="313"/>
      <c r="AI27" s="313"/>
      <c r="AJ27" s="313"/>
      <c r="AK27" s="313"/>
      <c r="AL27" s="313"/>
      <c r="AM27" s="313"/>
      <c r="AN27" s="313"/>
      <c r="AO27" s="313"/>
      <c r="AP27" s="313"/>
      <c r="AQ27" s="313"/>
      <c r="AR27" s="313"/>
      <c r="AS27" s="313"/>
      <c r="AT27" s="313"/>
    </row>
    <row r="28" spans="1:46" s="314" customFormat="1" ht="135" x14ac:dyDescent="0.2">
      <c r="A28" s="32">
        <v>5</v>
      </c>
      <c r="B28" s="315" t="s">
        <v>216</v>
      </c>
      <c r="C28" s="316">
        <f>39.4-6.41</f>
        <v>32.989999999999995</v>
      </c>
      <c r="D28" s="32" t="s">
        <v>215</v>
      </c>
      <c r="E28" s="32" t="s">
        <v>438</v>
      </c>
      <c r="F28" s="317"/>
      <c r="G28" s="312"/>
      <c r="H28" s="318"/>
      <c r="I28" s="313"/>
      <c r="J28" s="313"/>
      <c r="K28" s="313"/>
      <c r="L28" s="313"/>
      <c r="M28" s="313"/>
      <c r="N28" s="313"/>
      <c r="O28" s="313"/>
      <c r="P28" s="313"/>
      <c r="Q28" s="313"/>
      <c r="R28" s="313"/>
      <c r="S28" s="313"/>
      <c r="T28" s="313"/>
      <c r="U28" s="313"/>
      <c r="V28" s="313"/>
      <c r="W28" s="313"/>
      <c r="X28" s="313"/>
      <c r="Y28" s="313"/>
      <c r="Z28" s="313"/>
      <c r="AA28" s="313"/>
      <c r="AB28" s="313"/>
      <c r="AC28" s="313"/>
      <c r="AD28" s="313"/>
      <c r="AE28" s="313"/>
      <c r="AF28" s="313"/>
      <c r="AG28" s="313"/>
      <c r="AH28" s="313"/>
      <c r="AI28" s="313"/>
      <c r="AJ28" s="313"/>
      <c r="AK28" s="313"/>
      <c r="AL28" s="313"/>
      <c r="AM28" s="313"/>
      <c r="AN28" s="313"/>
      <c r="AO28" s="313"/>
      <c r="AP28" s="313"/>
      <c r="AQ28" s="313"/>
      <c r="AR28" s="313"/>
      <c r="AS28" s="313"/>
      <c r="AT28" s="313"/>
    </row>
    <row r="29" spans="1:46" s="314" customFormat="1" ht="45" x14ac:dyDescent="0.2">
      <c r="A29" s="32">
        <v>6</v>
      </c>
      <c r="B29" s="315" t="s">
        <v>217</v>
      </c>
      <c r="C29" s="316">
        <v>0.05</v>
      </c>
      <c r="D29" s="32" t="s">
        <v>211</v>
      </c>
      <c r="E29" s="32" t="s">
        <v>426</v>
      </c>
      <c r="F29" s="317"/>
      <c r="G29" s="312"/>
      <c r="H29" s="318"/>
      <c r="I29" s="313"/>
      <c r="J29" s="313"/>
      <c r="K29" s="313"/>
      <c r="L29" s="313"/>
      <c r="M29" s="313"/>
      <c r="N29" s="313"/>
      <c r="O29" s="313"/>
      <c r="P29" s="313"/>
      <c r="Q29" s="313"/>
      <c r="R29" s="313"/>
      <c r="S29" s="313"/>
      <c r="T29" s="313"/>
      <c r="U29" s="313"/>
      <c r="V29" s="313"/>
      <c r="W29" s="313"/>
      <c r="X29" s="313"/>
      <c r="Y29" s="313"/>
      <c r="Z29" s="313"/>
      <c r="AA29" s="313"/>
      <c r="AB29" s="313"/>
      <c r="AC29" s="313"/>
      <c r="AD29" s="313"/>
      <c r="AE29" s="313"/>
      <c r="AF29" s="313"/>
      <c r="AG29" s="313"/>
      <c r="AH29" s="313"/>
      <c r="AI29" s="313"/>
      <c r="AJ29" s="313"/>
      <c r="AK29" s="313"/>
      <c r="AL29" s="313"/>
      <c r="AM29" s="313"/>
      <c r="AN29" s="313"/>
      <c r="AO29" s="313"/>
      <c r="AP29" s="313"/>
      <c r="AQ29" s="313"/>
      <c r="AR29" s="313"/>
      <c r="AS29" s="313"/>
      <c r="AT29" s="313"/>
    </row>
    <row r="30" spans="1:46" s="314" customFormat="1" ht="105" x14ac:dyDescent="0.2">
      <c r="A30" s="32">
        <v>7</v>
      </c>
      <c r="B30" s="315" t="s">
        <v>218</v>
      </c>
      <c r="C30" s="316">
        <v>10</v>
      </c>
      <c r="D30" s="32" t="s">
        <v>219</v>
      </c>
      <c r="E30" s="32" t="s">
        <v>430</v>
      </c>
      <c r="F30" s="317"/>
      <c r="G30" s="312"/>
      <c r="H30" s="318"/>
      <c r="I30" s="313"/>
      <c r="J30" s="313"/>
      <c r="K30" s="313"/>
      <c r="L30" s="313"/>
      <c r="M30" s="313"/>
      <c r="N30" s="313"/>
      <c r="O30" s="313"/>
      <c r="P30" s="313"/>
      <c r="Q30" s="313"/>
      <c r="R30" s="313"/>
      <c r="S30" s="313"/>
      <c r="T30" s="313"/>
      <c r="U30" s="313"/>
      <c r="V30" s="313"/>
      <c r="W30" s="313"/>
      <c r="X30" s="313"/>
      <c r="Y30" s="313"/>
      <c r="Z30" s="313"/>
      <c r="AA30" s="313"/>
      <c r="AB30" s="313"/>
      <c r="AC30" s="313"/>
      <c r="AD30" s="313"/>
      <c r="AE30" s="313"/>
      <c r="AF30" s="313"/>
      <c r="AG30" s="313"/>
      <c r="AH30" s="313"/>
      <c r="AI30" s="313"/>
      <c r="AJ30" s="313"/>
      <c r="AK30" s="313"/>
      <c r="AL30" s="313"/>
      <c r="AM30" s="313"/>
      <c r="AN30" s="313"/>
      <c r="AO30" s="313"/>
      <c r="AP30" s="313"/>
      <c r="AQ30" s="313"/>
      <c r="AR30" s="313"/>
      <c r="AS30" s="313"/>
      <c r="AT30" s="313"/>
    </row>
    <row r="31" spans="1:46" s="314" customFormat="1" ht="14.25" x14ac:dyDescent="0.2">
      <c r="A31" s="8" t="s">
        <v>106</v>
      </c>
      <c r="B31" s="36" t="s">
        <v>60</v>
      </c>
      <c r="C31" s="309">
        <f>SUM(C32:C36)</f>
        <v>5.3999999999999995</v>
      </c>
      <c r="D31" s="29"/>
      <c r="E31" s="310"/>
      <c r="F31" s="311"/>
      <c r="G31" s="312"/>
      <c r="H31" s="313"/>
      <c r="I31" s="313"/>
      <c r="J31" s="313"/>
      <c r="K31" s="313"/>
      <c r="L31" s="313"/>
      <c r="M31" s="313"/>
      <c r="N31" s="313"/>
      <c r="O31" s="313"/>
      <c r="P31" s="313"/>
      <c r="Q31" s="313"/>
      <c r="R31" s="313"/>
      <c r="S31" s="313"/>
      <c r="T31" s="313"/>
      <c r="U31" s="313"/>
      <c r="V31" s="313"/>
      <c r="W31" s="313"/>
      <c r="X31" s="313"/>
      <c r="Y31" s="313"/>
      <c r="Z31" s="313"/>
      <c r="AA31" s="313"/>
      <c r="AB31" s="313"/>
      <c r="AC31" s="313"/>
      <c r="AD31" s="313"/>
      <c r="AE31" s="313"/>
      <c r="AF31" s="313"/>
      <c r="AG31" s="313"/>
      <c r="AH31" s="313"/>
      <c r="AI31" s="313"/>
      <c r="AJ31" s="313"/>
      <c r="AK31" s="313"/>
      <c r="AL31" s="313"/>
      <c r="AM31" s="313"/>
      <c r="AN31" s="313"/>
      <c r="AO31" s="313"/>
      <c r="AP31" s="313"/>
      <c r="AQ31" s="313"/>
      <c r="AR31" s="313"/>
      <c r="AS31" s="313"/>
      <c r="AT31" s="313"/>
    </row>
    <row r="32" spans="1:46" s="314" customFormat="1" ht="45" x14ac:dyDescent="0.2">
      <c r="A32" s="32">
        <v>1</v>
      </c>
      <c r="B32" s="315" t="s">
        <v>220</v>
      </c>
      <c r="C32" s="316">
        <v>0.72</v>
      </c>
      <c r="D32" s="32" t="s">
        <v>431</v>
      </c>
      <c r="E32" s="32" t="s">
        <v>426</v>
      </c>
      <c r="F32" s="317"/>
      <c r="G32" s="312"/>
      <c r="H32" s="318"/>
      <c r="I32" s="313"/>
      <c r="J32" s="313"/>
      <c r="K32" s="313"/>
      <c r="L32" s="313"/>
      <c r="M32" s="313"/>
      <c r="N32" s="313"/>
      <c r="O32" s="313"/>
      <c r="P32" s="313"/>
      <c r="Q32" s="313"/>
      <c r="R32" s="313"/>
      <c r="S32" s="313"/>
      <c r="T32" s="313"/>
      <c r="U32" s="313"/>
      <c r="V32" s="313"/>
      <c r="W32" s="313"/>
      <c r="X32" s="313"/>
      <c r="Y32" s="313"/>
      <c r="Z32" s="313"/>
      <c r="AA32" s="313"/>
      <c r="AB32" s="313"/>
      <c r="AC32" s="313"/>
      <c r="AD32" s="313"/>
      <c r="AE32" s="313"/>
      <c r="AF32" s="313"/>
      <c r="AG32" s="313"/>
      <c r="AH32" s="313"/>
      <c r="AI32" s="313"/>
      <c r="AJ32" s="313"/>
      <c r="AK32" s="313"/>
      <c r="AL32" s="313"/>
      <c r="AM32" s="313"/>
      <c r="AN32" s="313"/>
      <c r="AO32" s="313"/>
      <c r="AP32" s="313"/>
      <c r="AQ32" s="313"/>
      <c r="AR32" s="313"/>
      <c r="AS32" s="313"/>
      <c r="AT32" s="313"/>
    </row>
    <row r="33" spans="1:46" s="314" customFormat="1" ht="45" x14ac:dyDescent="0.2">
      <c r="A33" s="32">
        <v>2</v>
      </c>
      <c r="B33" s="315" t="s">
        <v>221</v>
      </c>
      <c r="C33" s="316">
        <v>2.5</v>
      </c>
      <c r="D33" s="32" t="s">
        <v>432</v>
      </c>
      <c r="E33" s="32" t="s">
        <v>426</v>
      </c>
      <c r="F33" s="317"/>
      <c r="G33" s="312"/>
      <c r="H33" s="318"/>
      <c r="I33" s="313"/>
      <c r="J33" s="313"/>
      <c r="K33" s="313"/>
      <c r="L33" s="313"/>
      <c r="M33" s="313"/>
      <c r="N33" s="313"/>
      <c r="O33" s="313"/>
      <c r="P33" s="313"/>
      <c r="Q33" s="313"/>
      <c r="R33" s="313"/>
      <c r="S33" s="313"/>
      <c r="T33" s="313"/>
      <c r="U33" s="313"/>
      <c r="V33" s="313"/>
      <c r="W33" s="313"/>
      <c r="X33" s="313"/>
      <c r="Y33" s="313"/>
      <c r="Z33" s="313"/>
      <c r="AA33" s="313"/>
      <c r="AB33" s="313"/>
      <c r="AC33" s="313"/>
      <c r="AD33" s="313"/>
      <c r="AE33" s="313"/>
      <c r="AF33" s="313"/>
      <c r="AG33" s="313"/>
      <c r="AH33" s="313"/>
      <c r="AI33" s="313"/>
      <c r="AJ33" s="313"/>
      <c r="AK33" s="313"/>
      <c r="AL33" s="313"/>
      <c r="AM33" s="313"/>
      <c r="AN33" s="313"/>
      <c r="AO33" s="313"/>
      <c r="AP33" s="313"/>
      <c r="AQ33" s="313"/>
      <c r="AR33" s="313"/>
      <c r="AS33" s="313"/>
      <c r="AT33" s="313"/>
    </row>
    <row r="34" spans="1:46" s="314" customFormat="1" ht="75" x14ac:dyDescent="0.2">
      <c r="A34" s="32">
        <v>3</v>
      </c>
      <c r="B34" s="315" t="s">
        <v>222</v>
      </c>
      <c r="C34" s="316">
        <v>1.43</v>
      </c>
      <c r="D34" s="32" t="s">
        <v>213</v>
      </c>
      <c r="E34" s="32" t="s">
        <v>433</v>
      </c>
      <c r="F34" s="317"/>
      <c r="G34" s="312"/>
      <c r="H34" s="318"/>
      <c r="I34" s="313"/>
      <c r="J34" s="313"/>
      <c r="K34" s="313"/>
      <c r="L34" s="313"/>
      <c r="M34" s="313"/>
      <c r="N34" s="313"/>
      <c r="O34" s="313"/>
      <c r="P34" s="313"/>
      <c r="Q34" s="313"/>
      <c r="R34" s="313"/>
      <c r="S34" s="313"/>
      <c r="T34" s="313"/>
      <c r="U34" s="313"/>
      <c r="V34" s="313"/>
      <c r="W34" s="313"/>
      <c r="X34" s="313"/>
      <c r="Y34" s="313"/>
      <c r="Z34" s="313"/>
      <c r="AA34" s="313"/>
      <c r="AB34" s="313"/>
      <c r="AC34" s="313"/>
      <c r="AD34" s="313"/>
      <c r="AE34" s="313"/>
      <c r="AF34" s="313"/>
      <c r="AG34" s="313"/>
      <c r="AH34" s="313"/>
      <c r="AI34" s="313"/>
      <c r="AJ34" s="313"/>
      <c r="AK34" s="313"/>
      <c r="AL34" s="313"/>
      <c r="AM34" s="313"/>
      <c r="AN34" s="313"/>
      <c r="AO34" s="313"/>
      <c r="AP34" s="313"/>
      <c r="AQ34" s="313"/>
      <c r="AR34" s="313"/>
      <c r="AS34" s="313"/>
      <c r="AT34" s="313"/>
    </row>
    <row r="35" spans="1:46" s="314" customFormat="1" ht="75" x14ac:dyDescent="0.2">
      <c r="A35" s="32">
        <v>4</v>
      </c>
      <c r="B35" s="315" t="s">
        <v>223</v>
      </c>
      <c r="C35" s="316">
        <v>0.5</v>
      </c>
      <c r="D35" s="32" t="s">
        <v>204</v>
      </c>
      <c r="E35" s="32" t="s">
        <v>434</v>
      </c>
      <c r="F35" s="317"/>
      <c r="G35" s="312"/>
      <c r="H35" s="318"/>
      <c r="I35" s="313"/>
      <c r="J35" s="313"/>
      <c r="K35" s="313"/>
      <c r="L35" s="313"/>
      <c r="M35" s="313"/>
      <c r="N35" s="313"/>
      <c r="O35" s="313"/>
      <c r="P35" s="313"/>
      <c r="Q35" s="313"/>
      <c r="R35" s="313"/>
      <c r="S35" s="313"/>
      <c r="T35" s="313"/>
      <c r="U35" s="313"/>
      <c r="V35" s="313"/>
      <c r="W35" s="313"/>
      <c r="X35" s="313"/>
      <c r="Y35" s="313"/>
      <c r="Z35" s="313"/>
      <c r="AA35" s="313"/>
      <c r="AB35" s="313"/>
      <c r="AC35" s="313"/>
      <c r="AD35" s="313"/>
      <c r="AE35" s="313"/>
      <c r="AF35" s="313"/>
      <c r="AG35" s="313"/>
      <c r="AH35" s="313"/>
      <c r="AI35" s="313"/>
      <c r="AJ35" s="313"/>
      <c r="AK35" s="313"/>
      <c r="AL35" s="313"/>
      <c r="AM35" s="313"/>
      <c r="AN35" s="313"/>
      <c r="AO35" s="313"/>
      <c r="AP35" s="313"/>
      <c r="AQ35" s="313"/>
      <c r="AR35" s="313"/>
      <c r="AS35" s="313"/>
      <c r="AT35" s="313"/>
    </row>
    <row r="36" spans="1:46" s="314" customFormat="1" ht="45" x14ac:dyDescent="0.2">
      <c r="A36" s="32">
        <v>5</v>
      </c>
      <c r="B36" s="315" t="s">
        <v>224</v>
      </c>
      <c r="C36" s="316">
        <v>0.25</v>
      </c>
      <c r="D36" s="32" t="s">
        <v>225</v>
      </c>
      <c r="E36" s="32" t="s">
        <v>426</v>
      </c>
      <c r="F36" s="317"/>
      <c r="G36" s="312"/>
      <c r="H36" s="318"/>
      <c r="I36" s="313"/>
      <c r="J36" s="313"/>
      <c r="K36" s="313"/>
      <c r="L36" s="313"/>
      <c r="M36" s="313"/>
      <c r="N36" s="313"/>
      <c r="O36" s="313"/>
      <c r="P36" s="313"/>
      <c r="Q36" s="313"/>
      <c r="R36" s="313"/>
      <c r="S36" s="313"/>
      <c r="T36" s="313"/>
      <c r="U36" s="313"/>
      <c r="V36" s="313"/>
      <c r="W36" s="313"/>
      <c r="X36" s="313"/>
      <c r="Y36" s="313"/>
      <c r="Z36" s="313"/>
      <c r="AA36" s="313"/>
      <c r="AB36" s="313"/>
      <c r="AC36" s="313"/>
      <c r="AD36" s="313"/>
      <c r="AE36" s="313"/>
      <c r="AF36" s="313"/>
      <c r="AG36" s="313"/>
      <c r="AH36" s="313"/>
      <c r="AI36" s="313"/>
      <c r="AJ36" s="313"/>
      <c r="AK36" s="313"/>
      <c r="AL36" s="313"/>
      <c r="AM36" s="313"/>
      <c r="AN36" s="313"/>
      <c r="AO36" s="313"/>
      <c r="AP36" s="313"/>
      <c r="AQ36" s="313"/>
      <c r="AR36" s="313"/>
      <c r="AS36" s="313"/>
      <c r="AT36" s="313"/>
    </row>
    <row r="37" spans="1:46" s="323" customFormat="1" ht="14.25" x14ac:dyDescent="0.2">
      <c r="A37" s="159" t="s">
        <v>178</v>
      </c>
      <c r="B37" s="158" t="s">
        <v>172</v>
      </c>
      <c r="C37" s="160">
        <f>C38+C39</f>
        <v>2.85</v>
      </c>
      <c r="D37" s="159"/>
      <c r="E37" s="159"/>
      <c r="F37" s="319"/>
      <c r="G37" s="320"/>
      <c r="H37" s="321"/>
      <c r="I37" s="322"/>
      <c r="J37" s="322"/>
      <c r="K37" s="322"/>
      <c r="L37" s="322"/>
      <c r="M37" s="322"/>
      <c r="N37" s="322"/>
      <c r="O37" s="322"/>
      <c r="P37" s="322"/>
      <c r="Q37" s="322"/>
      <c r="R37" s="322"/>
      <c r="S37" s="322"/>
      <c r="T37" s="322"/>
      <c r="U37" s="322"/>
      <c r="V37" s="322"/>
      <c r="W37" s="322"/>
      <c r="X37" s="322"/>
      <c r="Y37" s="322"/>
      <c r="Z37" s="322"/>
      <c r="AA37" s="322"/>
      <c r="AB37" s="322"/>
      <c r="AC37" s="322"/>
      <c r="AD37" s="322"/>
      <c r="AE37" s="322"/>
      <c r="AF37" s="322"/>
      <c r="AG37" s="322"/>
      <c r="AH37" s="322"/>
      <c r="AI37" s="322"/>
      <c r="AJ37" s="322"/>
      <c r="AK37" s="322"/>
      <c r="AL37" s="322"/>
      <c r="AM37" s="322"/>
      <c r="AN37" s="322"/>
      <c r="AO37" s="322"/>
      <c r="AP37" s="322"/>
      <c r="AQ37" s="322"/>
      <c r="AR37" s="322"/>
      <c r="AS37" s="322"/>
      <c r="AT37" s="322"/>
    </row>
    <row r="38" spans="1:46" s="314" customFormat="1" ht="45" x14ac:dyDescent="0.2">
      <c r="A38" s="32">
        <v>1</v>
      </c>
      <c r="B38" s="315" t="s">
        <v>226</v>
      </c>
      <c r="C38" s="316">
        <v>2</v>
      </c>
      <c r="D38" s="32" t="s">
        <v>227</v>
      </c>
      <c r="E38" s="32" t="s">
        <v>426</v>
      </c>
      <c r="F38" s="317"/>
      <c r="G38" s="312"/>
      <c r="H38" s="318"/>
      <c r="I38" s="313"/>
      <c r="J38" s="313"/>
      <c r="K38" s="313"/>
      <c r="L38" s="313"/>
      <c r="M38" s="313"/>
      <c r="N38" s="313"/>
      <c r="O38" s="313"/>
      <c r="P38" s="313"/>
      <c r="Q38" s="313"/>
      <c r="R38" s="313"/>
      <c r="S38" s="313"/>
      <c r="T38" s="313"/>
      <c r="U38" s="313"/>
      <c r="V38" s="313"/>
      <c r="W38" s="313"/>
      <c r="X38" s="313"/>
      <c r="Y38" s="313"/>
      <c r="Z38" s="313"/>
      <c r="AA38" s="313"/>
      <c r="AB38" s="313"/>
      <c r="AC38" s="313"/>
      <c r="AD38" s="313"/>
      <c r="AE38" s="313"/>
      <c r="AF38" s="313"/>
      <c r="AG38" s="313"/>
      <c r="AH38" s="313"/>
      <c r="AI38" s="313"/>
      <c r="AJ38" s="313"/>
      <c r="AK38" s="313"/>
      <c r="AL38" s="313"/>
      <c r="AM38" s="313"/>
      <c r="AN38" s="313"/>
      <c r="AO38" s="313"/>
      <c r="AP38" s="313"/>
      <c r="AQ38" s="313"/>
      <c r="AR38" s="313"/>
      <c r="AS38" s="313"/>
      <c r="AT38" s="313"/>
    </row>
    <row r="39" spans="1:46" s="314" customFormat="1" ht="90" x14ac:dyDescent="0.2">
      <c r="A39" s="32">
        <v>2</v>
      </c>
      <c r="B39" s="315" t="s">
        <v>228</v>
      </c>
      <c r="C39" s="316">
        <v>0.85</v>
      </c>
      <c r="D39" s="32" t="s">
        <v>193</v>
      </c>
      <c r="E39" s="32" t="s">
        <v>435</v>
      </c>
      <c r="F39" s="317"/>
      <c r="G39" s="312"/>
      <c r="H39" s="318"/>
      <c r="I39" s="313"/>
      <c r="J39" s="313"/>
      <c r="K39" s="313"/>
      <c r="L39" s="313"/>
      <c r="M39" s="313"/>
      <c r="N39" s="313"/>
      <c r="O39" s="313"/>
      <c r="P39" s="313"/>
      <c r="Q39" s="313"/>
      <c r="R39" s="313"/>
      <c r="S39" s="313"/>
      <c r="T39" s="313"/>
      <c r="U39" s="313"/>
      <c r="V39" s="313"/>
      <c r="W39" s="313"/>
      <c r="X39" s="313"/>
      <c r="Y39" s="313"/>
      <c r="Z39" s="313"/>
      <c r="AA39" s="313"/>
      <c r="AB39" s="313"/>
      <c r="AC39" s="313"/>
      <c r="AD39" s="313"/>
      <c r="AE39" s="313"/>
      <c r="AF39" s="313"/>
      <c r="AG39" s="313"/>
      <c r="AH39" s="313"/>
      <c r="AI39" s="313"/>
      <c r="AJ39" s="313"/>
      <c r="AK39" s="313"/>
      <c r="AL39" s="313"/>
      <c r="AM39" s="313"/>
      <c r="AN39" s="313"/>
      <c r="AO39" s="313"/>
      <c r="AP39" s="313"/>
      <c r="AQ39" s="313"/>
      <c r="AR39" s="313"/>
      <c r="AS39" s="313"/>
      <c r="AT39" s="313"/>
    </row>
    <row r="40" spans="1:46" s="328" customFormat="1" ht="15" x14ac:dyDescent="0.25">
      <c r="A40" s="8" t="s">
        <v>181</v>
      </c>
      <c r="B40" s="324" t="s">
        <v>230</v>
      </c>
      <c r="C40" s="309">
        <f>C41</f>
        <v>0.4</v>
      </c>
      <c r="D40" s="325"/>
      <c r="E40" s="32"/>
      <c r="F40" s="326"/>
      <c r="G40" s="327"/>
    </row>
    <row r="41" spans="1:46" s="328" customFormat="1" ht="45" x14ac:dyDescent="0.25">
      <c r="A41" s="32">
        <v>1</v>
      </c>
      <c r="B41" s="329" t="s">
        <v>231</v>
      </c>
      <c r="C41" s="330">
        <v>0.4</v>
      </c>
      <c r="D41" s="331" t="s">
        <v>232</v>
      </c>
      <c r="E41" s="32" t="s">
        <v>426</v>
      </c>
      <c r="F41" s="326"/>
      <c r="G41" s="327"/>
    </row>
    <row r="42" spans="1:46" s="336" customFormat="1" ht="14.25" x14ac:dyDescent="0.2">
      <c r="A42" s="159" t="s">
        <v>229</v>
      </c>
      <c r="B42" s="332" t="s">
        <v>107</v>
      </c>
      <c r="C42" s="160">
        <f>C43+C44</f>
        <v>22.43</v>
      </c>
      <c r="D42" s="333"/>
      <c r="E42" s="159"/>
      <c r="F42" s="334"/>
      <c r="G42" s="335"/>
    </row>
    <row r="43" spans="1:46" s="328" customFormat="1" ht="45" x14ac:dyDescent="0.25">
      <c r="A43" s="32">
        <v>1</v>
      </c>
      <c r="B43" s="329" t="s">
        <v>234</v>
      </c>
      <c r="C43" s="330">
        <v>6.92</v>
      </c>
      <c r="D43" s="331" t="s">
        <v>193</v>
      </c>
      <c r="E43" s="32" t="s">
        <v>426</v>
      </c>
      <c r="F43" s="326"/>
      <c r="G43" s="327"/>
    </row>
    <row r="44" spans="1:46" s="328" customFormat="1" ht="45" x14ac:dyDescent="0.25">
      <c r="A44" s="32">
        <v>2</v>
      </c>
      <c r="B44" s="329" t="s">
        <v>235</v>
      </c>
      <c r="C44" s="330">
        <v>15.51</v>
      </c>
      <c r="D44" s="331" t="s">
        <v>193</v>
      </c>
      <c r="E44" s="32" t="s">
        <v>426</v>
      </c>
      <c r="F44" s="326"/>
      <c r="G44" s="327"/>
    </row>
    <row r="45" spans="1:46" s="336" customFormat="1" ht="14.25" x14ac:dyDescent="0.2">
      <c r="A45" s="159" t="s">
        <v>233</v>
      </c>
      <c r="B45" s="332" t="s">
        <v>20</v>
      </c>
      <c r="C45" s="160">
        <f>C46</f>
        <v>2.54</v>
      </c>
      <c r="D45" s="333"/>
      <c r="E45" s="159"/>
      <c r="F45" s="334"/>
      <c r="G45" s="335"/>
    </row>
    <row r="46" spans="1:46" s="328" customFormat="1" ht="45" x14ac:dyDescent="0.25">
      <c r="A46" s="32">
        <v>1</v>
      </c>
      <c r="B46" s="329" t="s">
        <v>236</v>
      </c>
      <c r="C46" s="330">
        <v>2.54</v>
      </c>
      <c r="D46" s="331" t="s">
        <v>436</v>
      </c>
      <c r="E46" s="32" t="s">
        <v>426</v>
      </c>
      <c r="F46" s="326"/>
      <c r="G46" s="327"/>
    </row>
    <row r="47" spans="1:46" s="25" customFormat="1" ht="15" x14ac:dyDescent="0.25">
      <c r="A47" s="22">
        <f>+A46+A44+A41+A39+A36+A30+A22+A16+A14+A11</f>
        <v>27</v>
      </c>
      <c r="B47" s="21" t="s">
        <v>437</v>
      </c>
      <c r="C47" s="97">
        <f>+C45+C42+C40+C37+C31+C23+C17+C15+C12+C10</f>
        <v>314.51</v>
      </c>
      <c r="D47" s="18"/>
      <c r="E47" s="23"/>
      <c r="F47" s="24"/>
    </row>
    <row r="48" spans="1:46" s="25" customFormat="1" ht="15" x14ac:dyDescent="0.25">
      <c r="A48" s="37"/>
      <c r="B48" s="38"/>
      <c r="C48" s="37"/>
      <c r="D48" s="37"/>
      <c r="E48" s="37"/>
      <c r="F48" s="37"/>
    </row>
    <row r="49" spans="4:6" x14ac:dyDescent="0.25">
      <c r="D49" s="39"/>
      <c r="E49" s="357" t="s">
        <v>356</v>
      </c>
      <c r="F49" s="357"/>
    </row>
  </sheetData>
  <mergeCells count="16">
    <mergeCell ref="A4:F4"/>
    <mergeCell ref="A1:C1"/>
    <mergeCell ref="D1:F1"/>
    <mergeCell ref="A2:C2"/>
    <mergeCell ref="D2:F2"/>
    <mergeCell ref="A3:F3"/>
    <mergeCell ref="E49:F49"/>
    <mergeCell ref="A5:F5"/>
    <mergeCell ref="A6:F6"/>
    <mergeCell ref="A7:F7"/>
    <mergeCell ref="A8:A9"/>
    <mergeCell ref="B8:B9"/>
    <mergeCell ref="C8:C9"/>
    <mergeCell ref="D8:D9"/>
    <mergeCell ref="E8:E9"/>
    <mergeCell ref="F8:F9"/>
  </mergeCells>
  <printOptions horizontalCentered="1"/>
  <pageMargins left="0.32" right="0.26" top="0.5" bottom="0.45" header="0.3" footer="0.17"/>
  <pageSetup paperSize="9" orientation="landscape" r:id="rId1"/>
  <headerFooter>
    <oddFooter>&amp;LPhụ lục &amp;A&amp;R&amp;P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T23"/>
  <sheetViews>
    <sheetView showZeros="0" topLeftCell="A16" zoomScaleNormal="100" workbookViewId="0">
      <selection activeCell="E20" sqref="E20"/>
    </sheetView>
  </sheetViews>
  <sheetFormatPr defaultRowHeight="15.75" x14ac:dyDescent="0.25"/>
  <cols>
    <col min="1" max="1" width="5.140625" style="26" customWidth="1"/>
    <col min="2" max="2" width="33.7109375" style="27" customWidth="1"/>
    <col min="3" max="3" width="13.7109375" style="26" customWidth="1"/>
    <col min="4" max="4" width="25.85546875" style="26" customWidth="1"/>
    <col min="5" max="5" width="52" style="26" customWidth="1"/>
    <col min="6" max="6" width="9.140625" style="26" customWidth="1"/>
    <col min="7" max="256" width="9.140625" style="2"/>
    <col min="257" max="257" width="5.140625" style="2" customWidth="1"/>
    <col min="258" max="258" width="41.85546875" style="2" customWidth="1"/>
    <col min="259" max="259" width="14.28515625" style="2" customWidth="1"/>
    <col min="260" max="260" width="15.5703125" style="2" customWidth="1"/>
    <col min="261" max="261" width="60" style="2" customWidth="1"/>
    <col min="262" max="262" width="11.42578125" style="2" customWidth="1"/>
    <col min="263" max="512" width="9.140625" style="2"/>
    <col min="513" max="513" width="5.140625" style="2" customWidth="1"/>
    <col min="514" max="514" width="41.85546875" style="2" customWidth="1"/>
    <col min="515" max="515" width="14.28515625" style="2" customWidth="1"/>
    <col min="516" max="516" width="15.5703125" style="2" customWidth="1"/>
    <col min="517" max="517" width="60" style="2" customWidth="1"/>
    <col min="518" max="518" width="11.42578125" style="2" customWidth="1"/>
    <col min="519" max="768" width="9.140625" style="2"/>
    <col min="769" max="769" width="5.140625" style="2" customWidth="1"/>
    <col min="770" max="770" width="41.85546875" style="2" customWidth="1"/>
    <col min="771" max="771" width="14.28515625" style="2" customWidth="1"/>
    <col min="772" max="772" width="15.5703125" style="2" customWidth="1"/>
    <col min="773" max="773" width="60" style="2" customWidth="1"/>
    <col min="774" max="774" width="11.42578125" style="2" customWidth="1"/>
    <col min="775" max="1024" width="9.140625" style="2"/>
    <col min="1025" max="1025" width="5.140625" style="2" customWidth="1"/>
    <col min="1026" max="1026" width="41.85546875" style="2" customWidth="1"/>
    <col min="1027" max="1027" width="14.28515625" style="2" customWidth="1"/>
    <col min="1028" max="1028" width="15.5703125" style="2" customWidth="1"/>
    <col min="1029" max="1029" width="60" style="2" customWidth="1"/>
    <col min="1030" max="1030" width="11.42578125" style="2" customWidth="1"/>
    <col min="1031" max="1280" width="9.140625" style="2"/>
    <col min="1281" max="1281" width="5.140625" style="2" customWidth="1"/>
    <col min="1282" max="1282" width="41.85546875" style="2" customWidth="1"/>
    <col min="1283" max="1283" width="14.28515625" style="2" customWidth="1"/>
    <col min="1284" max="1284" width="15.5703125" style="2" customWidth="1"/>
    <col min="1285" max="1285" width="60" style="2" customWidth="1"/>
    <col min="1286" max="1286" width="11.42578125" style="2" customWidth="1"/>
    <col min="1287" max="1536" width="9.140625" style="2"/>
    <col min="1537" max="1537" width="5.140625" style="2" customWidth="1"/>
    <col min="1538" max="1538" width="41.85546875" style="2" customWidth="1"/>
    <col min="1539" max="1539" width="14.28515625" style="2" customWidth="1"/>
    <col min="1540" max="1540" width="15.5703125" style="2" customWidth="1"/>
    <col min="1541" max="1541" width="60" style="2" customWidth="1"/>
    <col min="1542" max="1542" width="11.42578125" style="2" customWidth="1"/>
    <col min="1543" max="1792" width="9.140625" style="2"/>
    <col min="1793" max="1793" width="5.140625" style="2" customWidth="1"/>
    <col min="1794" max="1794" width="41.85546875" style="2" customWidth="1"/>
    <col min="1795" max="1795" width="14.28515625" style="2" customWidth="1"/>
    <col min="1796" max="1796" width="15.5703125" style="2" customWidth="1"/>
    <col min="1797" max="1797" width="60" style="2" customWidth="1"/>
    <col min="1798" max="1798" width="11.42578125" style="2" customWidth="1"/>
    <col min="1799" max="2048" width="9.140625" style="2"/>
    <col min="2049" max="2049" width="5.140625" style="2" customWidth="1"/>
    <col min="2050" max="2050" width="41.85546875" style="2" customWidth="1"/>
    <col min="2051" max="2051" width="14.28515625" style="2" customWidth="1"/>
    <col min="2052" max="2052" width="15.5703125" style="2" customWidth="1"/>
    <col min="2053" max="2053" width="60" style="2" customWidth="1"/>
    <col min="2054" max="2054" width="11.42578125" style="2" customWidth="1"/>
    <col min="2055" max="2304" width="9.140625" style="2"/>
    <col min="2305" max="2305" width="5.140625" style="2" customWidth="1"/>
    <col min="2306" max="2306" width="41.85546875" style="2" customWidth="1"/>
    <col min="2307" max="2307" width="14.28515625" style="2" customWidth="1"/>
    <col min="2308" max="2308" width="15.5703125" style="2" customWidth="1"/>
    <col min="2309" max="2309" width="60" style="2" customWidth="1"/>
    <col min="2310" max="2310" width="11.42578125" style="2" customWidth="1"/>
    <col min="2311" max="2560" width="9.140625" style="2"/>
    <col min="2561" max="2561" width="5.140625" style="2" customWidth="1"/>
    <col min="2562" max="2562" width="41.85546875" style="2" customWidth="1"/>
    <col min="2563" max="2563" width="14.28515625" style="2" customWidth="1"/>
    <col min="2564" max="2564" width="15.5703125" style="2" customWidth="1"/>
    <col min="2565" max="2565" width="60" style="2" customWidth="1"/>
    <col min="2566" max="2566" width="11.42578125" style="2" customWidth="1"/>
    <col min="2567" max="2816" width="9.140625" style="2"/>
    <col min="2817" max="2817" width="5.140625" style="2" customWidth="1"/>
    <col min="2818" max="2818" width="41.85546875" style="2" customWidth="1"/>
    <col min="2819" max="2819" width="14.28515625" style="2" customWidth="1"/>
    <col min="2820" max="2820" width="15.5703125" style="2" customWidth="1"/>
    <col min="2821" max="2821" width="60" style="2" customWidth="1"/>
    <col min="2822" max="2822" width="11.42578125" style="2" customWidth="1"/>
    <col min="2823" max="3072" width="9.140625" style="2"/>
    <col min="3073" max="3073" width="5.140625" style="2" customWidth="1"/>
    <col min="3074" max="3074" width="41.85546875" style="2" customWidth="1"/>
    <col min="3075" max="3075" width="14.28515625" style="2" customWidth="1"/>
    <col min="3076" max="3076" width="15.5703125" style="2" customWidth="1"/>
    <col min="3077" max="3077" width="60" style="2" customWidth="1"/>
    <col min="3078" max="3078" width="11.42578125" style="2" customWidth="1"/>
    <col min="3079" max="3328" width="9.140625" style="2"/>
    <col min="3329" max="3329" width="5.140625" style="2" customWidth="1"/>
    <col min="3330" max="3330" width="41.85546875" style="2" customWidth="1"/>
    <col min="3331" max="3331" width="14.28515625" style="2" customWidth="1"/>
    <col min="3332" max="3332" width="15.5703125" style="2" customWidth="1"/>
    <col min="3333" max="3333" width="60" style="2" customWidth="1"/>
    <col min="3334" max="3334" width="11.42578125" style="2" customWidth="1"/>
    <col min="3335" max="3584" width="9.140625" style="2"/>
    <col min="3585" max="3585" width="5.140625" style="2" customWidth="1"/>
    <col min="3586" max="3586" width="41.85546875" style="2" customWidth="1"/>
    <col min="3587" max="3587" width="14.28515625" style="2" customWidth="1"/>
    <col min="3588" max="3588" width="15.5703125" style="2" customWidth="1"/>
    <col min="3589" max="3589" width="60" style="2" customWidth="1"/>
    <col min="3590" max="3590" width="11.42578125" style="2" customWidth="1"/>
    <col min="3591" max="3840" width="9.140625" style="2"/>
    <col min="3841" max="3841" width="5.140625" style="2" customWidth="1"/>
    <col min="3842" max="3842" width="41.85546875" style="2" customWidth="1"/>
    <col min="3843" max="3843" width="14.28515625" style="2" customWidth="1"/>
    <col min="3844" max="3844" width="15.5703125" style="2" customWidth="1"/>
    <col min="3845" max="3845" width="60" style="2" customWidth="1"/>
    <col min="3846" max="3846" width="11.42578125" style="2" customWidth="1"/>
    <col min="3847" max="4096" width="9.140625" style="2"/>
    <col min="4097" max="4097" width="5.140625" style="2" customWidth="1"/>
    <col min="4098" max="4098" width="41.85546875" style="2" customWidth="1"/>
    <col min="4099" max="4099" width="14.28515625" style="2" customWidth="1"/>
    <col min="4100" max="4100" width="15.5703125" style="2" customWidth="1"/>
    <col min="4101" max="4101" width="60" style="2" customWidth="1"/>
    <col min="4102" max="4102" width="11.42578125" style="2" customWidth="1"/>
    <col min="4103" max="4352" width="9.140625" style="2"/>
    <col min="4353" max="4353" width="5.140625" style="2" customWidth="1"/>
    <col min="4354" max="4354" width="41.85546875" style="2" customWidth="1"/>
    <col min="4355" max="4355" width="14.28515625" style="2" customWidth="1"/>
    <col min="4356" max="4356" width="15.5703125" style="2" customWidth="1"/>
    <col min="4357" max="4357" width="60" style="2" customWidth="1"/>
    <col min="4358" max="4358" width="11.42578125" style="2" customWidth="1"/>
    <col min="4359" max="4608" width="9.140625" style="2"/>
    <col min="4609" max="4609" width="5.140625" style="2" customWidth="1"/>
    <col min="4610" max="4610" width="41.85546875" style="2" customWidth="1"/>
    <col min="4611" max="4611" width="14.28515625" style="2" customWidth="1"/>
    <col min="4612" max="4612" width="15.5703125" style="2" customWidth="1"/>
    <col min="4613" max="4613" width="60" style="2" customWidth="1"/>
    <col min="4614" max="4614" width="11.42578125" style="2" customWidth="1"/>
    <col min="4615" max="4864" width="9.140625" style="2"/>
    <col min="4865" max="4865" width="5.140625" style="2" customWidth="1"/>
    <col min="4866" max="4866" width="41.85546875" style="2" customWidth="1"/>
    <col min="4867" max="4867" width="14.28515625" style="2" customWidth="1"/>
    <col min="4868" max="4868" width="15.5703125" style="2" customWidth="1"/>
    <col min="4869" max="4869" width="60" style="2" customWidth="1"/>
    <col min="4870" max="4870" width="11.42578125" style="2" customWidth="1"/>
    <col min="4871" max="5120" width="9.140625" style="2"/>
    <col min="5121" max="5121" width="5.140625" style="2" customWidth="1"/>
    <col min="5122" max="5122" width="41.85546875" style="2" customWidth="1"/>
    <col min="5123" max="5123" width="14.28515625" style="2" customWidth="1"/>
    <col min="5124" max="5124" width="15.5703125" style="2" customWidth="1"/>
    <col min="5125" max="5125" width="60" style="2" customWidth="1"/>
    <col min="5126" max="5126" width="11.42578125" style="2" customWidth="1"/>
    <col min="5127" max="5376" width="9.140625" style="2"/>
    <col min="5377" max="5377" width="5.140625" style="2" customWidth="1"/>
    <col min="5378" max="5378" width="41.85546875" style="2" customWidth="1"/>
    <col min="5379" max="5379" width="14.28515625" style="2" customWidth="1"/>
    <col min="5380" max="5380" width="15.5703125" style="2" customWidth="1"/>
    <col min="5381" max="5381" width="60" style="2" customWidth="1"/>
    <col min="5382" max="5382" width="11.42578125" style="2" customWidth="1"/>
    <col min="5383" max="5632" width="9.140625" style="2"/>
    <col min="5633" max="5633" width="5.140625" style="2" customWidth="1"/>
    <col min="5634" max="5634" width="41.85546875" style="2" customWidth="1"/>
    <col min="5635" max="5635" width="14.28515625" style="2" customWidth="1"/>
    <col min="5636" max="5636" width="15.5703125" style="2" customWidth="1"/>
    <col min="5637" max="5637" width="60" style="2" customWidth="1"/>
    <col min="5638" max="5638" width="11.42578125" style="2" customWidth="1"/>
    <col min="5639" max="5888" width="9.140625" style="2"/>
    <col min="5889" max="5889" width="5.140625" style="2" customWidth="1"/>
    <col min="5890" max="5890" width="41.85546875" style="2" customWidth="1"/>
    <col min="5891" max="5891" width="14.28515625" style="2" customWidth="1"/>
    <col min="5892" max="5892" width="15.5703125" style="2" customWidth="1"/>
    <col min="5893" max="5893" width="60" style="2" customWidth="1"/>
    <col min="5894" max="5894" width="11.42578125" style="2" customWidth="1"/>
    <col min="5895" max="6144" width="9.140625" style="2"/>
    <col min="6145" max="6145" width="5.140625" style="2" customWidth="1"/>
    <col min="6146" max="6146" width="41.85546875" style="2" customWidth="1"/>
    <col min="6147" max="6147" width="14.28515625" style="2" customWidth="1"/>
    <col min="6148" max="6148" width="15.5703125" style="2" customWidth="1"/>
    <col min="6149" max="6149" width="60" style="2" customWidth="1"/>
    <col min="6150" max="6150" width="11.42578125" style="2" customWidth="1"/>
    <col min="6151" max="6400" width="9.140625" style="2"/>
    <col min="6401" max="6401" width="5.140625" style="2" customWidth="1"/>
    <col min="6402" max="6402" width="41.85546875" style="2" customWidth="1"/>
    <col min="6403" max="6403" width="14.28515625" style="2" customWidth="1"/>
    <col min="6404" max="6404" width="15.5703125" style="2" customWidth="1"/>
    <col min="6405" max="6405" width="60" style="2" customWidth="1"/>
    <col min="6406" max="6406" width="11.42578125" style="2" customWidth="1"/>
    <col min="6407" max="6656" width="9.140625" style="2"/>
    <col min="6657" max="6657" width="5.140625" style="2" customWidth="1"/>
    <col min="6658" max="6658" width="41.85546875" style="2" customWidth="1"/>
    <col min="6659" max="6659" width="14.28515625" style="2" customWidth="1"/>
    <col min="6660" max="6660" width="15.5703125" style="2" customWidth="1"/>
    <col min="6661" max="6661" width="60" style="2" customWidth="1"/>
    <col min="6662" max="6662" width="11.42578125" style="2" customWidth="1"/>
    <col min="6663" max="6912" width="9.140625" style="2"/>
    <col min="6913" max="6913" width="5.140625" style="2" customWidth="1"/>
    <col min="6914" max="6914" width="41.85546875" style="2" customWidth="1"/>
    <col min="6915" max="6915" width="14.28515625" style="2" customWidth="1"/>
    <col min="6916" max="6916" width="15.5703125" style="2" customWidth="1"/>
    <col min="6917" max="6917" width="60" style="2" customWidth="1"/>
    <col min="6918" max="6918" width="11.42578125" style="2" customWidth="1"/>
    <col min="6919" max="7168" width="9.140625" style="2"/>
    <col min="7169" max="7169" width="5.140625" style="2" customWidth="1"/>
    <col min="7170" max="7170" width="41.85546875" style="2" customWidth="1"/>
    <col min="7171" max="7171" width="14.28515625" style="2" customWidth="1"/>
    <col min="7172" max="7172" width="15.5703125" style="2" customWidth="1"/>
    <col min="7173" max="7173" width="60" style="2" customWidth="1"/>
    <col min="7174" max="7174" width="11.42578125" style="2" customWidth="1"/>
    <col min="7175" max="7424" width="9.140625" style="2"/>
    <col min="7425" max="7425" width="5.140625" style="2" customWidth="1"/>
    <col min="7426" max="7426" width="41.85546875" style="2" customWidth="1"/>
    <col min="7427" max="7427" width="14.28515625" style="2" customWidth="1"/>
    <col min="7428" max="7428" width="15.5703125" style="2" customWidth="1"/>
    <col min="7429" max="7429" width="60" style="2" customWidth="1"/>
    <col min="7430" max="7430" width="11.42578125" style="2" customWidth="1"/>
    <col min="7431" max="7680" width="9.140625" style="2"/>
    <col min="7681" max="7681" width="5.140625" style="2" customWidth="1"/>
    <col min="7682" max="7682" width="41.85546875" style="2" customWidth="1"/>
    <col min="7683" max="7683" width="14.28515625" style="2" customWidth="1"/>
    <col min="7684" max="7684" width="15.5703125" style="2" customWidth="1"/>
    <col min="7685" max="7685" width="60" style="2" customWidth="1"/>
    <col min="7686" max="7686" width="11.42578125" style="2" customWidth="1"/>
    <col min="7687" max="7936" width="9.140625" style="2"/>
    <col min="7937" max="7937" width="5.140625" style="2" customWidth="1"/>
    <col min="7938" max="7938" width="41.85546875" style="2" customWidth="1"/>
    <col min="7939" max="7939" width="14.28515625" style="2" customWidth="1"/>
    <col min="7940" max="7940" width="15.5703125" style="2" customWidth="1"/>
    <col min="7941" max="7941" width="60" style="2" customWidth="1"/>
    <col min="7942" max="7942" width="11.42578125" style="2" customWidth="1"/>
    <col min="7943" max="8192" width="9.140625" style="2"/>
    <col min="8193" max="8193" width="5.140625" style="2" customWidth="1"/>
    <col min="8194" max="8194" width="41.85546875" style="2" customWidth="1"/>
    <col min="8195" max="8195" width="14.28515625" style="2" customWidth="1"/>
    <col min="8196" max="8196" width="15.5703125" style="2" customWidth="1"/>
    <col min="8197" max="8197" width="60" style="2" customWidth="1"/>
    <col min="8198" max="8198" width="11.42578125" style="2" customWidth="1"/>
    <col min="8199" max="8448" width="9.140625" style="2"/>
    <col min="8449" max="8449" width="5.140625" style="2" customWidth="1"/>
    <col min="8450" max="8450" width="41.85546875" style="2" customWidth="1"/>
    <col min="8451" max="8451" width="14.28515625" style="2" customWidth="1"/>
    <col min="8452" max="8452" width="15.5703125" style="2" customWidth="1"/>
    <col min="8453" max="8453" width="60" style="2" customWidth="1"/>
    <col min="8454" max="8454" width="11.42578125" style="2" customWidth="1"/>
    <col min="8455" max="8704" width="9.140625" style="2"/>
    <col min="8705" max="8705" width="5.140625" style="2" customWidth="1"/>
    <col min="8706" max="8706" width="41.85546875" style="2" customWidth="1"/>
    <col min="8707" max="8707" width="14.28515625" style="2" customWidth="1"/>
    <col min="8708" max="8708" width="15.5703125" style="2" customWidth="1"/>
    <col min="8709" max="8709" width="60" style="2" customWidth="1"/>
    <col min="8710" max="8710" width="11.42578125" style="2" customWidth="1"/>
    <col min="8711" max="8960" width="9.140625" style="2"/>
    <col min="8961" max="8961" width="5.140625" style="2" customWidth="1"/>
    <col min="8962" max="8962" width="41.85546875" style="2" customWidth="1"/>
    <col min="8963" max="8963" width="14.28515625" style="2" customWidth="1"/>
    <col min="8964" max="8964" width="15.5703125" style="2" customWidth="1"/>
    <col min="8965" max="8965" width="60" style="2" customWidth="1"/>
    <col min="8966" max="8966" width="11.42578125" style="2" customWidth="1"/>
    <col min="8967" max="9216" width="9.140625" style="2"/>
    <col min="9217" max="9217" width="5.140625" style="2" customWidth="1"/>
    <col min="9218" max="9218" width="41.85546875" style="2" customWidth="1"/>
    <col min="9219" max="9219" width="14.28515625" style="2" customWidth="1"/>
    <col min="9220" max="9220" width="15.5703125" style="2" customWidth="1"/>
    <col min="9221" max="9221" width="60" style="2" customWidth="1"/>
    <col min="9222" max="9222" width="11.42578125" style="2" customWidth="1"/>
    <col min="9223" max="9472" width="9.140625" style="2"/>
    <col min="9473" max="9473" width="5.140625" style="2" customWidth="1"/>
    <col min="9474" max="9474" width="41.85546875" style="2" customWidth="1"/>
    <col min="9475" max="9475" width="14.28515625" style="2" customWidth="1"/>
    <col min="9476" max="9476" width="15.5703125" style="2" customWidth="1"/>
    <col min="9477" max="9477" width="60" style="2" customWidth="1"/>
    <col min="9478" max="9478" width="11.42578125" style="2" customWidth="1"/>
    <col min="9479" max="9728" width="9.140625" style="2"/>
    <col min="9729" max="9729" width="5.140625" style="2" customWidth="1"/>
    <col min="9730" max="9730" width="41.85546875" style="2" customWidth="1"/>
    <col min="9731" max="9731" width="14.28515625" style="2" customWidth="1"/>
    <col min="9732" max="9732" width="15.5703125" style="2" customWidth="1"/>
    <col min="9733" max="9733" width="60" style="2" customWidth="1"/>
    <col min="9734" max="9734" width="11.42578125" style="2" customWidth="1"/>
    <col min="9735" max="9984" width="9.140625" style="2"/>
    <col min="9985" max="9985" width="5.140625" style="2" customWidth="1"/>
    <col min="9986" max="9986" width="41.85546875" style="2" customWidth="1"/>
    <col min="9987" max="9987" width="14.28515625" style="2" customWidth="1"/>
    <col min="9988" max="9988" width="15.5703125" style="2" customWidth="1"/>
    <col min="9989" max="9989" width="60" style="2" customWidth="1"/>
    <col min="9990" max="9990" width="11.42578125" style="2" customWidth="1"/>
    <col min="9991" max="10240" width="9.140625" style="2"/>
    <col min="10241" max="10241" width="5.140625" style="2" customWidth="1"/>
    <col min="10242" max="10242" width="41.85546875" style="2" customWidth="1"/>
    <col min="10243" max="10243" width="14.28515625" style="2" customWidth="1"/>
    <col min="10244" max="10244" width="15.5703125" style="2" customWidth="1"/>
    <col min="10245" max="10245" width="60" style="2" customWidth="1"/>
    <col min="10246" max="10246" width="11.42578125" style="2" customWidth="1"/>
    <col min="10247" max="10496" width="9.140625" style="2"/>
    <col min="10497" max="10497" width="5.140625" style="2" customWidth="1"/>
    <col min="10498" max="10498" width="41.85546875" style="2" customWidth="1"/>
    <col min="10499" max="10499" width="14.28515625" style="2" customWidth="1"/>
    <col min="10500" max="10500" width="15.5703125" style="2" customWidth="1"/>
    <col min="10501" max="10501" width="60" style="2" customWidth="1"/>
    <col min="10502" max="10502" width="11.42578125" style="2" customWidth="1"/>
    <col min="10503" max="10752" width="9.140625" style="2"/>
    <col min="10753" max="10753" width="5.140625" style="2" customWidth="1"/>
    <col min="10754" max="10754" width="41.85546875" style="2" customWidth="1"/>
    <col min="10755" max="10755" width="14.28515625" style="2" customWidth="1"/>
    <col min="10756" max="10756" width="15.5703125" style="2" customWidth="1"/>
    <col min="10757" max="10757" width="60" style="2" customWidth="1"/>
    <col min="10758" max="10758" width="11.42578125" style="2" customWidth="1"/>
    <col min="10759" max="11008" width="9.140625" style="2"/>
    <col min="11009" max="11009" width="5.140625" style="2" customWidth="1"/>
    <col min="11010" max="11010" width="41.85546875" style="2" customWidth="1"/>
    <col min="11011" max="11011" width="14.28515625" style="2" customWidth="1"/>
    <col min="11012" max="11012" width="15.5703125" style="2" customWidth="1"/>
    <col min="11013" max="11013" width="60" style="2" customWidth="1"/>
    <col min="11014" max="11014" width="11.42578125" style="2" customWidth="1"/>
    <col min="11015" max="11264" width="9.140625" style="2"/>
    <col min="11265" max="11265" width="5.140625" style="2" customWidth="1"/>
    <col min="11266" max="11266" width="41.85546875" style="2" customWidth="1"/>
    <col min="11267" max="11267" width="14.28515625" style="2" customWidth="1"/>
    <col min="11268" max="11268" width="15.5703125" style="2" customWidth="1"/>
    <col min="11269" max="11269" width="60" style="2" customWidth="1"/>
    <col min="11270" max="11270" width="11.42578125" style="2" customWidth="1"/>
    <col min="11271" max="11520" width="9.140625" style="2"/>
    <col min="11521" max="11521" width="5.140625" style="2" customWidth="1"/>
    <col min="11522" max="11522" width="41.85546875" style="2" customWidth="1"/>
    <col min="11523" max="11523" width="14.28515625" style="2" customWidth="1"/>
    <col min="11524" max="11524" width="15.5703125" style="2" customWidth="1"/>
    <col min="11525" max="11525" width="60" style="2" customWidth="1"/>
    <col min="11526" max="11526" width="11.42578125" style="2" customWidth="1"/>
    <col min="11527" max="11776" width="9.140625" style="2"/>
    <col min="11777" max="11777" width="5.140625" style="2" customWidth="1"/>
    <col min="11778" max="11778" width="41.85546875" style="2" customWidth="1"/>
    <col min="11779" max="11779" width="14.28515625" style="2" customWidth="1"/>
    <col min="11780" max="11780" width="15.5703125" style="2" customWidth="1"/>
    <col min="11781" max="11781" width="60" style="2" customWidth="1"/>
    <col min="11782" max="11782" width="11.42578125" style="2" customWidth="1"/>
    <col min="11783" max="12032" width="9.140625" style="2"/>
    <col min="12033" max="12033" width="5.140625" style="2" customWidth="1"/>
    <col min="12034" max="12034" width="41.85546875" style="2" customWidth="1"/>
    <col min="12035" max="12035" width="14.28515625" style="2" customWidth="1"/>
    <col min="12036" max="12036" width="15.5703125" style="2" customWidth="1"/>
    <col min="12037" max="12037" width="60" style="2" customWidth="1"/>
    <col min="12038" max="12038" width="11.42578125" style="2" customWidth="1"/>
    <col min="12039" max="12288" width="9.140625" style="2"/>
    <col min="12289" max="12289" width="5.140625" style="2" customWidth="1"/>
    <col min="12290" max="12290" width="41.85546875" style="2" customWidth="1"/>
    <col min="12291" max="12291" width="14.28515625" style="2" customWidth="1"/>
    <col min="12292" max="12292" width="15.5703125" style="2" customWidth="1"/>
    <col min="12293" max="12293" width="60" style="2" customWidth="1"/>
    <col min="12294" max="12294" width="11.42578125" style="2" customWidth="1"/>
    <col min="12295" max="12544" width="9.140625" style="2"/>
    <col min="12545" max="12545" width="5.140625" style="2" customWidth="1"/>
    <col min="12546" max="12546" width="41.85546875" style="2" customWidth="1"/>
    <col min="12547" max="12547" width="14.28515625" style="2" customWidth="1"/>
    <col min="12548" max="12548" width="15.5703125" style="2" customWidth="1"/>
    <col min="12549" max="12549" width="60" style="2" customWidth="1"/>
    <col min="12550" max="12550" width="11.42578125" style="2" customWidth="1"/>
    <col min="12551" max="12800" width="9.140625" style="2"/>
    <col min="12801" max="12801" width="5.140625" style="2" customWidth="1"/>
    <col min="12802" max="12802" width="41.85546875" style="2" customWidth="1"/>
    <col min="12803" max="12803" width="14.28515625" style="2" customWidth="1"/>
    <col min="12804" max="12804" width="15.5703125" style="2" customWidth="1"/>
    <col min="12805" max="12805" width="60" style="2" customWidth="1"/>
    <col min="12806" max="12806" width="11.42578125" style="2" customWidth="1"/>
    <col min="12807" max="13056" width="9.140625" style="2"/>
    <col min="13057" max="13057" width="5.140625" style="2" customWidth="1"/>
    <col min="13058" max="13058" width="41.85546875" style="2" customWidth="1"/>
    <col min="13059" max="13059" width="14.28515625" style="2" customWidth="1"/>
    <col min="13060" max="13060" width="15.5703125" style="2" customWidth="1"/>
    <col min="13061" max="13061" width="60" style="2" customWidth="1"/>
    <col min="13062" max="13062" width="11.42578125" style="2" customWidth="1"/>
    <col min="13063" max="13312" width="9.140625" style="2"/>
    <col min="13313" max="13313" width="5.140625" style="2" customWidth="1"/>
    <col min="13314" max="13314" width="41.85546875" style="2" customWidth="1"/>
    <col min="13315" max="13315" width="14.28515625" style="2" customWidth="1"/>
    <col min="13316" max="13316" width="15.5703125" style="2" customWidth="1"/>
    <col min="13317" max="13317" width="60" style="2" customWidth="1"/>
    <col min="13318" max="13318" width="11.42578125" style="2" customWidth="1"/>
    <col min="13319" max="13568" width="9.140625" style="2"/>
    <col min="13569" max="13569" width="5.140625" style="2" customWidth="1"/>
    <col min="13570" max="13570" width="41.85546875" style="2" customWidth="1"/>
    <col min="13571" max="13571" width="14.28515625" style="2" customWidth="1"/>
    <col min="13572" max="13572" width="15.5703125" style="2" customWidth="1"/>
    <col min="13573" max="13573" width="60" style="2" customWidth="1"/>
    <col min="13574" max="13574" width="11.42578125" style="2" customWidth="1"/>
    <col min="13575" max="13824" width="9.140625" style="2"/>
    <col min="13825" max="13825" width="5.140625" style="2" customWidth="1"/>
    <col min="13826" max="13826" width="41.85546875" style="2" customWidth="1"/>
    <col min="13827" max="13827" width="14.28515625" style="2" customWidth="1"/>
    <col min="13828" max="13828" width="15.5703125" style="2" customWidth="1"/>
    <col min="13829" max="13829" width="60" style="2" customWidth="1"/>
    <col min="13830" max="13830" width="11.42578125" style="2" customWidth="1"/>
    <col min="13831" max="14080" width="9.140625" style="2"/>
    <col min="14081" max="14081" width="5.140625" style="2" customWidth="1"/>
    <col min="14082" max="14082" width="41.85546875" style="2" customWidth="1"/>
    <col min="14083" max="14083" width="14.28515625" style="2" customWidth="1"/>
    <col min="14084" max="14084" width="15.5703125" style="2" customWidth="1"/>
    <col min="14085" max="14085" width="60" style="2" customWidth="1"/>
    <col min="14086" max="14086" width="11.42578125" style="2" customWidth="1"/>
    <col min="14087" max="14336" width="9.140625" style="2"/>
    <col min="14337" max="14337" width="5.140625" style="2" customWidth="1"/>
    <col min="14338" max="14338" width="41.85546875" style="2" customWidth="1"/>
    <col min="14339" max="14339" width="14.28515625" style="2" customWidth="1"/>
    <col min="14340" max="14340" width="15.5703125" style="2" customWidth="1"/>
    <col min="14341" max="14341" width="60" style="2" customWidth="1"/>
    <col min="14342" max="14342" width="11.42578125" style="2" customWidth="1"/>
    <col min="14343" max="14592" width="9.140625" style="2"/>
    <col min="14593" max="14593" width="5.140625" style="2" customWidth="1"/>
    <col min="14594" max="14594" width="41.85546875" style="2" customWidth="1"/>
    <col min="14595" max="14595" width="14.28515625" style="2" customWidth="1"/>
    <col min="14596" max="14596" width="15.5703125" style="2" customWidth="1"/>
    <col min="14597" max="14597" width="60" style="2" customWidth="1"/>
    <col min="14598" max="14598" width="11.42578125" style="2" customWidth="1"/>
    <col min="14599" max="14848" width="9.140625" style="2"/>
    <col min="14849" max="14849" width="5.140625" style="2" customWidth="1"/>
    <col min="14850" max="14850" width="41.85546875" style="2" customWidth="1"/>
    <col min="14851" max="14851" width="14.28515625" style="2" customWidth="1"/>
    <col min="14852" max="14852" width="15.5703125" style="2" customWidth="1"/>
    <col min="14853" max="14853" width="60" style="2" customWidth="1"/>
    <col min="14854" max="14854" width="11.42578125" style="2" customWidth="1"/>
    <col min="14855" max="15104" width="9.140625" style="2"/>
    <col min="15105" max="15105" width="5.140625" style="2" customWidth="1"/>
    <col min="15106" max="15106" width="41.85546875" style="2" customWidth="1"/>
    <col min="15107" max="15107" width="14.28515625" style="2" customWidth="1"/>
    <col min="15108" max="15108" width="15.5703125" style="2" customWidth="1"/>
    <col min="15109" max="15109" width="60" style="2" customWidth="1"/>
    <col min="15110" max="15110" width="11.42578125" style="2" customWidth="1"/>
    <col min="15111" max="15360" width="9.140625" style="2"/>
    <col min="15361" max="15361" width="5.140625" style="2" customWidth="1"/>
    <col min="15362" max="15362" width="41.85546875" style="2" customWidth="1"/>
    <col min="15363" max="15363" width="14.28515625" style="2" customWidth="1"/>
    <col min="15364" max="15364" width="15.5703125" style="2" customWidth="1"/>
    <col min="15365" max="15365" width="60" style="2" customWidth="1"/>
    <col min="15366" max="15366" width="11.42578125" style="2" customWidth="1"/>
    <col min="15367" max="15616" width="9.140625" style="2"/>
    <col min="15617" max="15617" width="5.140625" style="2" customWidth="1"/>
    <col min="15618" max="15618" width="41.85546875" style="2" customWidth="1"/>
    <col min="15619" max="15619" width="14.28515625" style="2" customWidth="1"/>
    <col min="15620" max="15620" width="15.5703125" style="2" customWidth="1"/>
    <col min="15621" max="15621" width="60" style="2" customWidth="1"/>
    <col min="15622" max="15622" width="11.42578125" style="2" customWidth="1"/>
    <col min="15623" max="15872" width="9.140625" style="2"/>
    <col min="15873" max="15873" width="5.140625" style="2" customWidth="1"/>
    <col min="15874" max="15874" width="41.85546875" style="2" customWidth="1"/>
    <col min="15875" max="15875" width="14.28515625" style="2" customWidth="1"/>
    <col min="15876" max="15876" width="15.5703125" style="2" customWidth="1"/>
    <col min="15877" max="15877" width="60" style="2" customWidth="1"/>
    <col min="15878" max="15878" width="11.42578125" style="2" customWidth="1"/>
    <col min="15879" max="16128" width="9.140625" style="2"/>
    <col min="16129" max="16129" width="5.140625" style="2" customWidth="1"/>
    <col min="16130" max="16130" width="41.85546875" style="2" customWidth="1"/>
    <col min="16131" max="16131" width="14.28515625" style="2" customWidth="1"/>
    <col min="16132" max="16132" width="15.5703125" style="2" customWidth="1"/>
    <col min="16133" max="16133" width="60" style="2" customWidth="1"/>
    <col min="16134" max="16134" width="11.42578125" style="2" customWidth="1"/>
    <col min="16135" max="16384" width="9.140625" style="2"/>
  </cols>
  <sheetData>
    <row r="1" spans="1:46" s="1" customFormat="1" x14ac:dyDescent="0.25">
      <c r="A1" s="360" t="str">
        <f>+'2.CMD.T'!A1:C1</f>
        <v>HỘI ĐỒNG NHÂN DÂN</v>
      </c>
      <c r="B1" s="360"/>
      <c r="C1" s="360"/>
      <c r="D1" s="361" t="s">
        <v>0</v>
      </c>
      <c r="E1" s="361"/>
      <c r="F1" s="361"/>
    </row>
    <row r="2" spans="1:46" s="1" customFormat="1" ht="15.75" customHeight="1" x14ac:dyDescent="0.25">
      <c r="A2" s="361" t="str">
        <f>+'2.CMD.T'!A2:C2</f>
        <v>TỈNH HÀ TĨNH</v>
      </c>
      <c r="B2" s="361"/>
      <c r="C2" s="361"/>
      <c r="D2" s="361" t="s">
        <v>1</v>
      </c>
      <c r="E2" s="361"/>
      <c r="F2" s="361"/>
    </row>
    <row r="3" spans="1:46" s="1" customFormat="1" x14ac:dyDescent="0.25">
      <c r="A3" s="364"/>
      <c r="B3" s="364"/>
      <c r="C3" s="364"/>
      <c r="D3" s="364"/>
      <c r="E3" s="364"/>
      <c r="F3" s="364"/>
    </row>
    <row r="4" spans="1:46" s="1" customFormat="1" x14ac:dyDescent="0.25">
      <c r="A4" s="362" t="s">
        <v>187</v>
      </c>
      <c r="B4" s="362"/>
      <c r="C4" s="362"/>
      <c r="D4" s="362"/>
      <c r="E4" s="362"/>
      <c r="F4" s="362"/>
    </row>
    <row r="5" spans="1:46" s="1" customFormat="1" x14ac:dyDescent="0.25">
      <c r="A5" s="362" t="s">
        <v>76</v>
      </c>
      <c r="B5" s="362"/>
      <c r="C5" s="362"/>
      <c r="D5" s="362"/>
      <c r="E5" s="362"/>
      <c r="F5" s="362"/>
    </row>
    <row r="6" spans="1:46" s="1" customFormat="1" x14ac:dyDescent="0.25">
      <c r="A6" s="365" t="str">
        <f>+'[1]2.CMD.T'!A5:H5</f>
        <v>(Kèm theo Nghị quyết số    .../NQ-HĐND ngày      tháng    năm 2024 của Hội đồng nhân dân tỉnh)</v>
      </c>
      <c r="B6" s="365"/>
      <c r="C6" s="365"/>
      <c r="D6" s="365"/>
      <c r="E6" s="365"/>
      <c r="F6" s="365"/>
    </row>
    <row r="7" spans="1:46" ht="12.75" customHeight="1" x14ac:dyDescent="0.25">
      <c r="A7" s="366"/>
      <c r="B7" s="366"/>
      <c r="C7" s="366"/>
      <c r="D7" s="366"/>
      <c r="E7" s="366"/>
      <c r="F7" s="366"/>
    </row>
    <row r="8" spans="1:46" s="7" customFormat="1" ht="44.25" customHeight="1" x14ac:dyDescent="0.25">
      <c r="A8" s="367" t="s">
        <v>4</v>
      </c>
      <c r="B8" s="368" t="s">
        <v>5</v>
      </c>
      <c r="C8" s="369" t="s">
        <v>56</v>
      </c>
      <c r="D8" s="368" t="s">
        <v>7</v>
      </c>
      <c r="E8" s="370" t="s">
        <v>8</v>
      </c>
      <c r="F8" s="368" t="s">
        <v>9</v>
      </c>
    </row>
    <row r="9" spans="1:46" s="7" customFormat="1" ht="15" customHeight="1" x14ac:dyDescent="0.25">
      <c r="A9" s="367"/>
      <c r="B9" s="368"/>
      <c r="C9" s="369"/>
      <c r="D9" s="368"/>
      <c r="E9" s="370"/>
      <c r="F9" s="368"/>
    </row>
    <row r="10" spans="1:46" s="45" customFormat="1" ht="28.5" x14ac:dyDescent="0.2">
      <c r="A10" s="35" t="s">
        <v>10</v>
      </c>
      <c r="B10" s="36" t="s">
        <v>58</v>
      </c>
      <c r="C10" s="97">
        <f>C11</f>
        <v>2.9</v>
      </c>
      <c r="D10" s="40"/>
      <c r="E10" s="33"/>
      <c r="F10" s="41"/>
      <c r="G10" s="42"/>
      <c r="H10" s="43"/>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row>
    <row r="11" spans="1:46" s="45" customFormat="1" ht="105" x14ac:dyDescent="0.2">
      <c r="A11" s="32">
        <v>1</v>
      </c>
      <c r="B11" s="33" t="s">
        <v>59</v>
      </c>
      <c r="C11" s="98">
        <v>2.9</v>
      </c>
      <c r="D11" s="46" t="s">
        <v>135</v>
      </c>
      <c r="E11" s="47" t="s">
        <v>134</v>
      </c>
      <c r="F11" s="41"/>
      <c r="G11" s="42"/>
      <c r="H11" s="48"/>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row>
    <row r="12" spans="1:46" s="45" customFormat="1" ht="20.25" customHeight="1" x14ac:dyDescent="0.2">
      <c r="A12" s="35" t="s">
        <v>15</v>
      </c>
      <c r="B12" s="36" t="s">
        <v>60</v>
      </c>
      <c r="C12" s="97">
        <f>+C13</f>
        <v>10</v>
      </c>
      <c r="D12" s="46"/>
      <c r="E12" s="33"/>
      <c r="F12" s="41"/>
      <c r="G12" s="42"/>
      <c r="H12" s="43"/>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row>
    <row r="13" spans="1:46" s="45" customFormat="1" ht="60" x14ac:dyDescent="0.2">
      <c r="A13" s="32">
        <v>1</v>
      </c>
      <c r="B13" s="33" t="s">
        <v>61</v>
      </c>
      <c r="C13" s="98">
        <v>10</v>
      </c>
      <c r="D13" s="46" t="s">
        <v>62</v>
      </c>
      <c r="E13" s="47" t="s">
        <v>63</v>
      </c>
      <c r="F13" s="41"/>
      <c r="G13" s="42"/>
      <c r="H13" s="48"/>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row>
    <row r="14" spans="1:46" s="45" customFormat="1" ht="22.5" customHeight="1" x14ac:dyDescent="0.2">
      <c r="A14" s="35" t="s">
        <v>19</v>
      </c>
      <c r="B14" s="36" t="s">
        <v>34</v>
      </c>
      <c r="C14" s="97">
        <f>SUM(C15:C16)</f>
        <v>0.04</v>
      </c>
      <c r="D14" s="46"/>
      <c r="E14" s="33"/>
      <c r="F14" s="41"/>
      <c r="G14" s="42"/>
      <c r="H14" s="43"/>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row>
    <row r="15" spans="1:46" s="45" customFormat="1" ht="60" x14ac:dyDescent="0.2">
      <c r="A15" s="32">
        <v>1</v>
      </c>
      <c r="B15" s="33" t="s">
        <v>64</v>
      </c>
      <c r="C15" s="98">
        <v>0.02</v>
      </c>
      <c r="D15" s="46" t="s">
        <v>65</v>
      </c>
      <c r="E15" s="33" t="s">
        <v>66</v>
      </c>
      <c r="F15" s="41"/>
      <c r="G15" s="42"/>
      <c r="H15" s="48"/>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row>
    <row r="16" spans="1:46" s="45" customFormat="1" ht="75" x14ac:dyDescent="0.2">
      <c r="A16" s="32">
        <v>2</v>
      </c>
      <c r="B16" s="33" t="s">
        <v>67</v>
      </c>
      <c r="C16" s="98">
        <v>0.02</v>
      </c>
      <c r="D16" s="46" t="s">
        <v>68</v>
      </c>
      <c r="E16" s="33" t="s">
        <v>69</v>
      </c>
      <c r="F16" s="41"/>
      <c r="G16" s="42"/>
      <c r="H16" s="48"/>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c r="AR16" s="44"/>
      <c r="AS16" s="44"/>
      <c r="AT16" s="44"/>
    </row>
    <row r="17" spans="1:46" s="45" customFormat="1" ht="21" customHeight="1" x14ac:dyDescent="0.2">
      <c r="A17" s="35" t="s">
        <v>26</v>
      </c>
      <c r="B17" s="36" t="s">
        <v>70</v>
      </c>
      <c r="C17" s="97">
        <f>C18</f>
        <v>0.05</v>
      </c>
      <c r="D17" s="46"/>
      <c r="E17" s="33"/>
      <c r="F17" s="41"/>
      <c r="G17" s="42"/>
      <c r="H17" s="43"/>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row>
    <row r="18" spans="1:46" s="45" customFormat="1" ht="75" x14ac:dyDescent="0.2">
      <c r="A18" s="32">
        <v>1</v>
      </c>
      <c r="B18" s="33" t="s">
        <v>71</v>
      </c>
      <c r="C18" s="98">
        <v>0.05</v>
      </c>
      <c r="D18" s="46" t="s">
        <v>72</v>
      </c>
      <c r="E18" s="47" t="s">
        <v>134</v>
      </c>
      <c r="F18" s="41"/>
      <c r="G18" s="42"/>
      <c r="H18" s="48"/>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row>
    <row r="19" spans="1:46" s="45" customFormat="1" ht="28.5" x14ac:dyDescent="0.2">
      <c r="A19" s="8" t="s">
        <v>33</v>
      </c>
      <c r="B19" s="36" t="s">
        <v>44</v>
      </c>
      <c r="C19" s="97">
        <f>SUM(C20:C20)</f>
        <v>11.33</v>
      </c>
      <c r="D19" s="49"/>
      <c r="E19" s="30"/>
      <c r="F19" s="50"/>
      <c r="G19" s="42"/>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row>
    <row r="20" spans="1:46" s="54" customFormat="1" ht="45" x14ac:dyDescent="0.2">
      <c r="A20" s="55">
        <v>1</v>
      </c>
      <c r="B20" s="51" t="s">
        <v>73</v>
      </c>
      <c r="C20" s="98">
        <v>11.33</v>
      </c>
      <c r="D20" s="356" t="s">
        <v>74</v>
      </c>
      <c r="E20" s="46" t="s">
        <v>75</v>
      </c>
      <c r="F20" s="52"/>
      <c r="G20" s="53"/>
    </row>
    <row r="21" spans="1:46" s="25" customFormat="1" ht="15" x14ac:dyDescent="0.25">
      <c r="A21" s="22">
        <f>+A20+A18+A16+A13+A11</f>
        <v>6</v>
      </c>
      <c r="B21" s="21" t="s">
        <v>52</v>
      </c>
      <c r="C21" s="97">
        <f>+C19+C17+C12+C10</f>
        <v>24.28</v>
      </c>
      <c r="D21" s="18"/>
      <c r="E21" s="23"/>
      <c r="F21" s="24"/>
    </row>
    <row r="22" spans="1:46" s="25" customFormat="1" ht="15" x14ac:dyDescent="0.25">
      <c r="A22" s="37"/>
      <c r="B22" s="38"/>
      <c r="C22" s="37"/>
      <c r="D22" s="37"/>
      <c r="E22" s="37"/>
      <c r="F22" s="37"/>
    </row>
    <row r="23" spans="1:46" x14ac:dyDescent="0.25">
      <c r="D23" s="39"/>
      <c r="E23" s="357" t="s">
        <v>356</v>
      </c>
      <c r="F23" s="357"/>
    </row>
  </sheetData>
  <mergeCells count="16">
    <mergeCell ref="E23:F23"/>
    <mergeCell ref="A4:F4"/>
    <mergeCell ref="A1:C1"/>
    <mergeCell ref="D1:F1"/>
    <mergeCell ref="A2:C2"/>
    <mergeCell ref="D2:F2"/>
    <mergeCell ref="A3:F3"/>
    <mergeCell ref="A5:F5"/>
    <mergeCell ref="A6:F6"/>
    <mergeCell ref="A7:F7"/>
    <mergeCell ref="A8:A9"/>
    <mergeCell ref="B8:B9"/>
    <mergeCell ref="C8:C9"/>
    <mergeCell ref="D8:D9"/>
    <mergeCell ref="E8:E9"/>
    <mergeCell ref="F8:F9"/>
  </mergeCells>
  <printOptions horizontalCentered="1"/>
  <pageMargins left="0.32" right="0.26" top="0.5" bottom="0.45" header="0.3" footer="0.17"/>
  <pageSetup paperSize="9" orientation="landscape" r:id="rId1"/>
  <headerFooter>
    <oddFooter>&amp;LPhụ lục &amp;A&amp;R&amp;P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T24"/>
  <sheetViews>
    <sheetView showZeros="0" zoomScaleNormal="100" workbookViewId="0">
      <selection activeCell="E24" sqref="E24:F24"/>
    </sheetView>
  </sheetViews>
  <sheetFormatPr defaultRowHeight="15.75" x14ac:dyDescent="0.25"/>
  <cols>
    <col min="1" max="1" width="5.140625" style="26" customWidth="1"/>
    <col min="2" max="2" width="31.7109375" style="27" customWidth="1"/>
    <col min="3" max="3" width="13.7109375" style="26" customWidth="1"/>
    <col min="4" max="4" width="18.42578125" style="26" customWidth="1"/>
    <col min="5" max="5" width="62.7109375" style="26" customWidth="1"/>
    <col min="6" max="6" width="9.140625" style="26" customWidth="1"/>
    <col min="7" max="256" width="9.140625" style="2"/>
    <col min="257" max="257" width="5.140625" style="2" customWidth="1"/>
    <col min="258" max="258" width="41.85546875" style="2" customWidth="1"/>
    <col min="259" max="259" width="14.28515625" style="2" customWidth="1"/>
    <col min="260" max="260" width="15.5703125" style="2" customWidth="1"/>
    <col min="261" max="261" width="60" style="2" customWidth="1"/>
    <col min="262" max="262" width="11.42578125" style="2" customWidth="1"/>
    <col min="263" max="512" width="9.140625" style="2"/>
    <col min="513" max="513" width="5.140625" style="2" customWidth="1"/>
    <col min="514" max="514" width="41.85546875" style="2" customWidth="1"/>
    <col min="515" max="515" width="14.28515625" style="2" customWidth="1"/>
    <col min="516" max="516" width="15.5703125" style="2" customWidth="1"/>
    <col min="517" max="517" width="60" style="2" customWidth="1"/>
    <col min="518" max="518" width="11.42578125" style="2" customWidth="1"/>
    <col min="519" max="768" width="9.140625" style="2"/>
    <col min="769" max="769" width="5.140625" style="2" customWidth="1"/>
    <col min="770" max="770" width="41.85546875" style="2" customWidth="1"/>
    <col min="771" max="771" width="14.28515625" style="2" customWidth="1"/>
    <col min="772" max="772" width="15.5703125" style="2" customWidth="1"/>
    <col min="773" max="773" width="60" style="2" customWidth="1"/>
    <col min="774" max="774" width="11.42578125" style="2" customWidth="1"/>
    <col min="775" max="1024" width="9.140625" style="2"/>
    <col min="1025" max="1025" width="5.140625" style="2" customWidth="1"/>
    <col min="1026" max="1026" width="41.85546875" style="2" customWidth="1"/>
    <col min="1027" max="1027" width="14.28515625" style="2" customWidth="1"/>
    <col min="1028" max="1028" width="15.5703125" style="2" customWidth="1"/>
    <col min="1029" max="1029" width="60" style="2" customWidth="1"/>
    <col min="1030" max="1030" width="11.42578125" style="2" customWidth="1"/>
    <col min="1031" max="1280" width="9.140625" style="2"/>
    <col min="1281" max="1281" width="5.140625" style="2" customWidth="1"/>
    <col min="1282" max="1282" width="41.85546875" style="2" customWidth="1"/>
    <col min="1283" max="1283" width="14.28515625" style="2" customWidth="1"/>
    <col min="1284" max="1284" width="15.5703125" style="2" customWidth="1"/>
    <col min="1285" max="1285" width="60" style="2" customWidth="1"/>
    <col min="1286" max="1286" width="11.42578125" style="2" customWidth="1"/>
    <col min="1287" max="1536" width="9.140625" style="2"/>
    <col min="1537" max="1537" width="5.140625" style="2" customWidth="1"/>
    <col min="1538" max="1538" width="41.85546875" style="2" customWidth="1"/>
    <col min="1539" max="1539" width="14.28515625" style="2" customWidth="1"/>
    <col min="1540" max="1540" width="15.5703125" style="2" customWidth="1"/>
    <col min="1541" max="1541" width="60" style="2" customWidth="1"/>
    <col min="1542" max="1542" width="11.42578125" style="2" customWidth="1"/>
    <col min="1543" max="1792" width="9.140625" style="2"/>
    <col min="1793" max="1793" width="5.140625" style="2" customWidth="1"/>
    <col min="1794" max="1794" width="41.85546875" style="2" customWidth="1"/>
    <col min="1795" max="1795" width="14.28515625" style="2" customWidth="1"/>
    <col min="1796" max="1796" width="15.5703125" style="2" customWidth="1"/>
    <col min="1797" max="1797" width="60" style="2" customWidth="1"/>
    <col min="1798" max="1798" width="11.42578125" style="2" customWidth="1"/>
    <col min="1799" max="2048" width="9.140625" style="2"/>
    <col min="2049" max="2049" width="5.140625" style="2" customWidth="1"/>
    <col min="2050" max="2050" width="41.85546875" style="2" customWidth="1"/>
    <col min="2051" max="2051" width="14.28515625" style="2" customWidth="1"/>
    <col min="2052" max="2052" width="15.5703125" style="2" customWidth="1"/>
    <col min="2053" max="2053" width="60" style="2" customWidth="1"/>
    <col min="2054" max="2054" width="11.42578125" style="2" customWidth="1"/>
    <col min="2055" max="2304" width="9.140625" style="2"/>
    <col min="2305" max="2305" width="5.140625" style="2" customWidth="1"/>
    <col min="2306" max="2306" width="41.85546875" style="2" customWidth="1"/>
    <col min="2307" max="2307" width="14.28515625" style="2" customWidth="1"/>
    <col min="2308" max="2308" width="15.5703125" style="2" customWidth="1"/>
    <col min="2309" max="2309" width="60" style="2" customWidth="1"/>
    <col min="2310" max="2310" width="11.42578125" style="2" customWidth="1"/>
    <col min="2311" max="2560" width="9.140625" style="2"/>
    <col min="2561" max="2561" width="5.140625" style="2" customWidth="1"/>
    <col min="2562" max="2562" width="41.85546875" style="2" customWidth="1"/>
    <col min="2563" max="2563" width="14.28515625" style="2" customWidth="1"/>
    <col min="2564" max="2564" width="15.5703125" style="2" customWidth="1"/>
    <col min="2565" max="2565" width="60" style="2" customWidth="1"/>
    <col min="2566" max="2566" width="11.42578125" style="2" customWidth="1"/>
    <col min="2567" max="2816" width="9.140625" style="2"/>
    <col min="2817" max="2817" width="5.140625" style="2" customWidth="1"/>
    <col min="2818" max="2818" width="41.85546875" style="2" customWidth="1"/>
    <col min="2819" max="2819" width="14.28515625" style="2" customWidth="1"/>
    <col min="2820" max="2820" width="15.5703125" style="2" customWidth="1"/>
    <col min="2821" max="2821" width="60" style="2" customWidth="1"/>
    <col min="2822" max="2822" width="11.42578125" style="2" customWidth="1"/>
    <col min="2823" max="3072" width="9.140625" style="2"/>
    <col min="3073" max="3073" width="5.140625" style="2" customWidth="1"/>
    <col min="3074" max="3074" width="41.85546875" style="2" customWidth="1"/>
    <col min="3075" max="3075" width="14.28515625" style="2" customWidth="1"/>
    <col min="3076" max="3076" width="15.5703125" style="2" customWidth="1"/>
    <col min="3077" max="3077" width="60" style="2" customWidth="1"/>
    <col min="3078" max="3078" width="11.42578125" style="2" customWidth="1"/>
    <col min="3079" max="3328" width="9.140625" style="2"/>
    <col min="3329" max="3329" width="5.140625" style="2" customWidth="1"/>
    <col min="3330" max="3330" width="41.85546875" style="2" customWidth="1"/>
    <col min="3331" max="3331" width="14.28515625" style="2" customWidth="1"/>
    <col min="3332" max="3332" width="15.5703125" style="2" customWidth="1"/>
    <col min="3333" max="3333" width="60" style="2" customWidth="1"/>
    <col min="3334" max="3334" width="11.42578125" style="2" customWidth="1"/>
    <col min="3335" max="3584" width="9.140625" style="2"/>
    <col min="3585" max="3585" width="5.140625" style="2" customWidth="1"/>
    <col min="3586" max="3586" width="41.85546875" style="2" customWidth="1"/>
    <col min="3587" max="3587" width="14.28515625" style="2" customWidth="1"/>
    <col min="3588" max="3588" width="15.5703125" style="2" customWidth="1"/>
    <col min="3589" max="3589" width="60" style="2" customWidth="1"/>
    <col min="3590" max="3590" width="11.42578125" style="2" customWidth="1"/>
    <col min="3591" max="3840" width="9.140625" style="2"/>
    <col min="3841" max="3841" width="5.140625" style="2" customWidth="1"/>
    <col min="3842" max="3842" width="41.85546875" style="2" customWidth="1"/>
    <col min="3843" max="3843" width="14.28515625" style="2" customWidth="1"/>
    <col min="3844" max="3844" width="15.5703125" style="2" customWidth="1"/>
    <col min="3845" max="3845" width="60" style="2" customWidth="1"/>
    <col min="3846" max="3846" width="11.42578125" style="2" customWidth="1"/>
    <col min="3847" max="4096" width="9.140625" style="2"/>
    <col min="4097" max="4097" width="5.140625" style="2" customWidth="1"/>
    <col min="4098" max="4098" width="41.85546875" style="2" customWidth="1"/>
    <col min="4099" max="4099" width="14.28515625" style="2" customWidth="1"/>
    <col min="4100" max="4100" width="15.5703125" style="2" customWidth="1"/>
    <col min="4101" max="4101" width="60" style="2" customWidth="1"/>
    <col min="4102" max="4102" width="11.42578125" style="2" customWidth="1"/>
    <col min="4103" max="4352" width="9.140625" style="2"/>
    <col min="4353" max="4353" width="5.140625" style="2" customWidth="1"/>
    <col min="4354" max="4354" width="41.85546875" style="2" customWidth="1"/>
    <col min="4355" max="4355" width="14.28515625" style="2" customWidth="1"/>
    <col min="4356" max="4356" width="15.5703125" style="2" customWidth="1"/>
    <col min="4357" max="4357" width="60" style="2" customWidth="1"/>
    <col min="4358" max="4358" width="11.42578125" style="2" customWidth="1"/>
    <col min="4359" max="4608" width="9.140625" style="2"/>
    <col min="4609" max="4609" width="5.140625" style="2" customWidth="1"/>
    <col min="4610" max="4610" width="41.85546875" style="2" customWidth="1"/>
    <col min="4611" max="4611" width="14.28515625" style="2" customWidth="1"/>
    <col min="4612" max="4612" width="15.5703125" style="2" customWidth="1"/>
    <col min="4613" max="4613" width="60" style="2" customWidth="1"/>
    <col min="4614" max="4614" width="11.42578125" style="2" customWidth="1"/>
    <col min="4615" max="4864" width="9.140625" style="2"/>
    <col min="4865" max="4865" width="5.140625" style="2" customWidth="1"/>
    <col min="4866" max="4866" width="41.85546875" style="2" customWidth="1"/>
    <col min="4867" max="4867" width="14.28515625" style="2" customWidth="1"/>
    <col min="4868" max="4868" width="15.5703125" style="2" customWidth="1"/>
    <col min="4869" max="4869" width="60" style="2" customWidth="1"/>
    <col min="4870" max="4870" width="11.42578125" style="2" customWidth="1"/>
    <col min="4871" max="5120" width="9.140625" style="2"/>
    <col min="5121" max="5121" width="5.140625" style="2" customWidth="1"/>
    <col min="5122" max="5122" width="41.85546875" style="2" customWidth="1"/>
    <col min="5123" max="5123" width="14.28515625" style="2" customWidth="1"/>
    <col min="5124" max="5124" width="15.5703125" style="2" customWidth="1"/>
    <col min="5125" max="5125" width="60" style="2" customWidth="1"/>
    <col min="5126" max="5126" width="11.42578125" style="2" customWidth="1"/>
    <col min="5127" max="5376" width="9.140625" style="2"/>
    <col min="5377" max="5377" width="5.140625" style="2" customWidth="1"/>
    <col min="5378" max="5378" width="41.85546875" style="2" customWidth="1"/>
    <col min="5379" max="5379" width="14.28515625" style="2" customWidth="1"/>
    <col min="5380" max="5380" width="15.5703125" style="2" customWidth="1"/>
    <col min="5381" max="5381" width="60" style="2" customWidth="1"/>
    <col min="5382" max="5382" width="11.42578125" style="2" customWidth="1"/>
    <col min="5383" max="5632" width="9.140625" style="2"/>
    <col min="5633" max="5633" width="5.140625" style="2" customWidth="1"/>
    <col min="5634" max="5634" width="41.85546875" style="2" customWidth="1"/>
    <col min="5635" max="5635" width="14.28515625" style="2" customWidth="1"/>
    <col min="5636" max="5636" width="15.5703125" style="2" customWidth="1"/>
    <col min="5637" max="5637" width="60" style="2" customWidth="1"/>
    <col min="5638" max="5638" width="11.42578125" style="2" customWidth="1"/>
    <col min="5639" max="5888" width="9.140625" style="2"/>
    <col min="5889" max="5889" width="5.140625" style="2" customWidth="1"/>
    <col min="5890" max="5890" width="41.85546875" style="2" customWidth="1"/>
    <col min="5891" max="5891" width="14.28515625" style="2" customWidth="1"/>
    <col min="5892" max="5892" width="15.5703125" style="2" customWidth="1"/>
    <col min="5893" max="5893" width="60" style="2" customWidth="1"/>
    <col min="5894" max="5894" width="11.42578125" style="2" customWidth="1"/>
    <col min="5895" max="6144" width="9.140625" style="2"/>
    <col min="6145" max="6145" width="5.140625" style="2" customWidth="1"/>
    <col min="6146" max="6146" width="41.85546875" style="2" customWidth="1"/>
    <col min="6147" max="6147" width="14.28515625" style="2" customWidth="1"/>
    <col min="6148" max="6148" width="15.5703125" style="2" customWidth="1"/>
    <col min="6149" max="6149" width="60" style="2" customWidth="1"/>
    <col min="6150" max="6150" width="11.42578125" style="2" customWidth="1"/>
    <col min="6151" max="6400" width="9.140625" style="2"/>
    <col min="6401" max="6401" width="5.140625" style="2" customWidth="1"/>
    <col min="6402" max="6402" width="41.85546875" style="2" customWidth="1"/>
    <col min="6403" max="6403" width="14.28515625" style="2" customWidth="1"/>
    <col min="6404" max="6404" width="15.5703125" style="2" customWidth="1"/>
    <col min="6405" max="6405" width="60" style="2" customWidth="1"/>
    <col min="6406" max="6406" width="11.42578125" style="2" customWidth="1"/>
    <col min="6407" max="6656" width="9.140625" style="2"/>
    <col min="6657" max="6657" width="5.140625" style="2" customWidth="1"/>
    <col min="6658" max="6658" width="41.85546875" style="2" customWidth="1"/>
    <col min="6659" max="6659" width="14.28515625" style="2" customWidth="1"/>
    <col min="6660" max="6660" width="15.5703125" style="2" customWidth="1"/>
    <col min="6661" max="6661" width="60" style="2" customWidth="1"/>
    <col min="6662" max="6662" width="11.42578125" style="2" customWidth="1"/>
    <col min="6663" max="6912" width="9.140625" style="2"/>
    <col min="6913" max="6913" width="5.140625" style="2" customWidth="1"/>
    <col min="6914" max="6914" width="41.85546875" style="2" customWidth="1"/>
    <col min="6915" max="6915" width="14.28515625" style="2" customWidth="1"/>
    <col min="6916" max="6916" width="15.5703125" style="2" customWidth="1"/>
    <col min="6917" max="6917" width="60" style="2" customWidth="1"/>
    <col min="6918" max="6918" width="11.42578125" style="2" customWidth="1"/>
    <col min="6919" max="7168" width="9.140625" style="2"/>
    <col min="7169" max="7169" width="5.140625" style="2" customWidth="1"/>
    <col min="7170" max="7170" width="41.85546875" style="2" customWidth="1"/>
    <col min="7171" max="7171" width="14.28515625" style="2" customWidth="1"/>
    <col min="7172" max="7172" width="15.5703125" style="2" customWidth="1"/>
    <col min="7173" max="7173" width="60" style="2" customWidth="1"/>
    <col min="7174" max="7174" width="11.42578125" style="2" customWidth="1"/>
    <col min="7175" max="7424" width="9.140625" style="2"/>
    <col min="7425" max="7425" width="5.140625" style="2" customWidth="1"/>
    <col min="7426" max="7426" width="41.85546875" style="2" customWidth="1"/>
    <col min="7427" max="7427" width="14.28515625" style="2" customWidth="1"/>
    <col min="7428" max="7428" width="15.5703125" style="2" customWidth="1"/>
    <col min="7429" max="7429" width="60" style="2" customWidth="1"/>
    <col min="7430" max="7430" width="11.42578125" style="2" customWidth="1"/>
    <col min="7431" max="7680" width="9.140625" style="2"/>
    <col min="7681" max="7681" width="5.140625" style="2" customWidth="1"/>
    <col min="7682" max="7682" width="41.85546875" style="2" customWidth="1"/>
    <col min="7683" max="7683" width="14.28515625" style="2" customWidth="1"/>
    <col min="7684" max="7684" width="15.5703125" style="2" customWidth="1"/>
    <col min="7685" max="7685" width="60" style="2" customWidth="1"/>
    <col min="7686" max="7686" width="11.42578125" style="2" customWidth="1"/>
    <col min="7687" max="7936" width="9.140625" style="2"/>
    <col min="7937" max="7937" width="5.140625" style="2" customWidth="1"/>
    <col min="7938" max="7938" width="41.85546875" style="2" customWidth="1"/>
    <col min="7939" max="7939" width="14.28515625" style="2" customWidth="1"/>
    <col min="7940" max="7940" width="15.5703125" style="2" customWidth="1"/>
    <col min="7941" max="7941" width="60" style="2" customWidth="1"/>
    <col min="7942" max="7942" width="11.42578125" style="2" customWidth="1"/>
    <col min="7943" max="8192" width="9.140625" style="2"/>
    <col min="8193" max="8193" width="5.140625" style="2" customWidth="1"/>
    <col min="8194" max="8194" width="41.85546875" style="2" customWidth="1"/>
    <col min="8195" max="8195" width="14.28515625" style="2" customWidth="1"/>
    <col min="8196" max="8196" width="15.5703125" style="2" customWidth="1"/>
    <col min="8197" max="8197" width="60" style="2" customWidth="1"/>
    <col min="8198" max="8198" width="11.42578125" style="2" customWidth="1"/>
    <col min="8199" max="8448" width="9.140625" style="2"/>
    <col min="8449" max="8449" width="5.140625" style="2" customWidth="1"/>
    <col min="8450" max="8450" width="41.85546875" style="2" customWidth="1"/>
    <col min="8451" max="8451" width="14.28515625" style="2" customWidth="1"/>
    <col min="8452" max="8452" width="15.5703125" style="2" customWidth="1"/>
    <col min="8453" max="8453" width="60" style="2" customWidth="1"/>
    <col min="8454" max="8454" width="11.42578125" style="2" customWidth="1"/>
    <col min="8455" max="8704" width="9.140625" style="2"/>
    <col min="8705" max="8705" width="5.140625" style="2" customWidth="1"/>
    <col min="8706" max="8706" width="41.85546875" style="2" customWidth="1"/>
    <col min="8707" max="8707" width="14.28515625" style="2" customWidth="1"/>
    <col min="8708" max="8708" width="15.5703125" style="2" customWidth="1"/>
    <col min="8709" max="8709" width="60" style="2" customWidth="1"/>
    <col min="8710" max="8710" width="11.42578125" style="2" customWidth="1"/>
    <col min="8711" max="8960" width="9.140625" style="2"/>
    <col min="8961" max="8961" width="5.140625" style="2" customWidth="1"/>
    <col min="8962" max="8962" width="41.85546875" style="2" customWidth="1"/>
    <col min="8963" max="8963" width="14.28515625" style="2" customWidth="1"/>
    <col min="8964" max="8964" width="15.5703125" style="2" customWidth="1"/>
    <col min="8965" max="8965" width="60" style="2" customWidth="1"/>
    <col min="8966" max="8966" width="11.42578125" style="2" customWidth="1"/>
    <col min="8967" max="9216" width="9.140625" style="2"/>
    <col min="9217" max="9217" width="5.140625" style="2" customWidth="1"/>
    <col min="9218" max="9218" width="41.85546875" style="2" customWidth="1"/>
    <col min="9219" max="9219" width="14.28515625" style="2" customWidth="1"/>
    <col min="9220" max="9220" width="15.5703125" style="2" customWidth="1"/>
    <col min="9221" max="9221" width="60" style="2" customWidth="1"/>
    <col min="9222" max="9222" width="11.42578125" style="2" customWidth="1"/>
    <col min="9223" max="9472" width="9.140625" style="2"/>
    <col min="9473" max="9473" width="5.140625" style="2" customWidth="1"/>
    <col min="9474" max="9474" width="41.85546875" style="2" customWidth="1"/>
    <col min="9475" max="9475" width="14.28515625" style="2" customWidth="1"/>
    <col min="9476" max="9476" width="15.5703125" style="2" customWidth="1"/>
    <col min="9477" max="9477" width="60" style="2" customWidth="1"/>
    <col min="9478" max="9478" width="11.42578125" style="2" customWidth="1"/>
    <col min="9479" max="9728" width="9.140625" style="2"/>
    <col min="9729" max="9729" width="5.140625" style="2" customWidth="1"/>
    <col min="9730" max="9730" width="41.85546875" style="2" customWidth="1"/>
    <col min="9731" max="9731" width="14.28515625" style="2" customWidth="1"/>
    <col min="9732" max="9732" width="15.5703125" style="2" customWidth="1"/>
    <col min="9733" max="9733" width="60" style="2" customWidth="1"/>
    <col min="9734" max="9734" width="11.42578125" style="2" customWidth="1"/>
    <col min="9735" max="9984" width="9.140625" style="2"/>
    <col min="9985" max="9985" width="5.140625" style="2" customWidth="1"/>
    <col min="9986" max="9986" width="41.85546875" style="2" customWidth="1"/>
    <col min="9987" max="9987" width="14.28515625" style="2" customWidth="1"/>
    <col min="9988" max="9988" width="15.5703125" style="2" customWidth="1"/>
    <col min="9989" max="9989" width="60" style="2" customWidth="1"/>
    <col min="9990" max="9990" width="11.42578125" style="2" customWidth="1"/>
    <col min="9991" max="10240" width="9.140625" style="2"/>
    <col min="10241" max="10241" width="5.140625" style="2" customWidth="1"/>
    <col min="10242" max="10242" width="41.85546875" style="2" customWidth="1"/>
    <col min="10243" max="10243" width="14.28515625" style="2" customWidth="1"/>
    <col min="10244" max="10244" width="15.5703125" style="2" customWidth="1"/>
    <col min="10245" max="10245" width="60" style="2" customWidth="1"/>
    <col min="10246" max="10246" width="11.42578125" style="2" customWidth="1"/>
    <col min="10247" max="10496" width="9.140625" style="2"/>
    <col min="10497" max="10497" width="5.140625" style="2" customWidth="1"/>
    <col min="10498" max="10498" width="41.85546875" style="2" customWidth="1"/>
    <col min="10499" max="10499" width="14.28515625" style="2" customWidth="1"/>
    <col min="10500" max="10500" width="15.5703125" style="2" customWidth="1"/>
    <col min="10501" max="10501" width="60" style="2" customWidth="1"/>
    <col min="10502" max="10502" width="11.42578125" style="2" customWidth="1"/>
    <col min="10503" max="10752" width="9.140625" style="2"/>
    <col min="10753" max="10753" width="5.140625" style="2" customWidth="1"/>
    <col min="10754" max="10754" width="41.85546875" style="2" customWidth="1"/>
    <col min="10755" max="10755" width="14.28515625" style="2" customWidth="1"/>
    <col min="10756" max="10756" width="15.5703125" style="2" customWidth="1"/>
    <col min="10757" max="10757" width="60" style="2" customWidth="1"/>
    <col min="10758" max="10758" width="11.42578125" style="2" customWidth="1"/>
    <col min="10759" max="11008" width="9.140625" style="2"/>
    <col min="11009" max="11009" width="5.140625" style="2" customWidth="1"/>
    <col min="11010" max="11010" width="41.85546875" style="2" customWidth="1"/>
    <col min="11011" max="11011" width="14.28515625" style="2" customWidth="1"/>
    <col min="11012" max="11012" width="15.5703125" style="2" customWidth="1"/>
    <col min="11013" max="11013" width="60" style="2" customWidth="1"/>
    <col min="11014" max="11014" width="11.42578125" style="2" customWidth="1"/>
    <col min="11015" max="11264" width="9.140625" style="2"/>
    <col min="11265" max="11265" width="5.140625" style="2" customWidth="1"/>
    <col min="11266" max="11266" width="41.85546875" style="2" customWidth="1"/>
    <col min="11267" max="11267" width="14.28515625" style="2" customWidth="1"/>
    <col min="11268" max="11268" width="15.5703125" style="2" customWidth="1"/>
    <col min="11269" max="11269" width="60" style="2" customWidth="1"/>
    <col min="11270" max="11270" width="11.42578125" style="2" customWidth="1"/>
    <col min="11271" max="11520" width="9.140625" style="2"/>
    <col min="11521" max="11521" width="5.140625" style="2" customWidth="1"/>
    <col min="11522" max="11522" width="41.85546875" style="2" customWidth="1"/>
    <col min="11523" max="11523" width="14.28515625" style="2" customWidth="1"/>
    <col min="11524" max="11524" width="15.5703125" style="2" customWidth="1"/>
    <col min="11525" max="11525" width="60" style="2" customWidth="1"/>
    <col min="11526" max="11526" width="11.42578125" style="2" customWidth="1"/>
    <col min="11527" max="11776" width="9.140625" style="2"/>
    <col min="11777" max="11777" width="5.140625" style="2" customWidth="1"/>
    <col min="11778" max="11778" width="41.85546875" style="2" customWidth="1"/>
    <col min="11779" max="11779" width="14.28515625" style="2" customWidth="1"/>
    <col min="11780" max="11780" width="15.5703125" style="2" customWidth="1"/>
    <col min="11781" max="11781" width="60" style="2" customWidth="1"/>
    <col min="11782" max="11782" width="11.42578125" style="2" customWidth="1"/>
    <col min="11783" max="12032" width="9.140625" style="2"/>
    <col min="12033" max="12033" width="5.140625" style="2" customWidth="1"/>
    <col min="12034" max="12034" width="41.85546875" style="2" customWidth="1"/>
    <col min="12035" max="12035" width="14.28515625" style="2" customWidth="1"/>
    <col min="12036" max="12036" width="15.5703125" style="2" customWidth="1"/>
    <col min="12037" max="12037" width="60" style="2" customWidth="1"/>
    <col min="12038" max="12038" width="11.42578125" style="2" customWidth="1"/>
    <col min="12039" max="12288" width="9.140625" style="2"/>
    <col min="12289" max="12289" width="5.140625" style="2" customWidth="1"/>
    <col min="12290" max="12290" width="41.85546875" style="2" customWidth="1"/>
    <col min="12291" max="12291" width="14.28515625" style="2" customWidth="1"/>
    <col min="12292" max="12292" width="15.5703125" style="2" customWidth="1"/>
    <col min="12293" max="12293" width="60" style="2" customWidth="1"/>
    <col min="12294" max="12294" width="11.42578125" style="2" customWidth="1"/>
    <col min="12295" max="12544" width="9.140625" style="2"/>
    <col min="12545" max="12545" width="5.140625" style="2" customWidth="1"/>
    <col min="12546" max="12546" width="41.85546875" style="2" customWidth="1"/>
    <col min="12547" max="12547" width="14.28515625" style="2" customWidth="1"/>
    <col min="12548" max="12548" width="15.5703125" style="2" customWidth="1"/>
    <col min="12549" max="12549" width="60" style="2" customWidth="1"/>
    <col min="12550" max="12550" width="11.42578125" style="2" customWidth="1"/>
    <col min="12551" max="12800" width="9.140625" style="2"/>
    <col min="12801" max="12801" width="5.140625" style="2" customWidth="1"/>
    <col min="12802" max="12802" width="41.85546875" style="2" customWidth="1"/>
    <col min="12803" max="12803" width="14.28515625" style="2" customWidth="1"/>
    <col min="12804" max="12804" width="15.5703125" style="2" customWidth="1"/>
    <col min="12805" max="12805" width="60" style="2" customWidth="1"/>
    <col min="12806" max="12806" width="11.42578125" style="2" customWidth="1"/>
    <col min="12807" max="13056" width="9.140625" style="2"/>
    <col min="13057" max="13057" width="5.140625" style="2" customWidth="1"/>
    <col min="13058" max="13058" width="41.85546875" style="2" customWidth="1"/>
    <col min="13059" max="13059" width="14.28515625" style="2" customWidth="1"/>
    <col min="13060" max="13060" width="15.5703125" style="2" customWidth="1"/>
    <col min="13061" max="13061" width="60" style="2" customWidth="1"/>
    <col min="13062" max="13062" width="11.42578125" style="2" customWidth="1"/>
    <col min="13063" max="13312" width="9.140625" style="2"/>
    <col min="13313" max="13313" width="5.140625" style="2" customWidth="1"/>
    <col min="13314" max="13314" width="41.85546875" style="2" customWidth="1"/>
    <col min="13315" max="13315" width="14.28515625" style="2" customWidth="1"/>
    <col min="13316" max="13316" width="15.5703125" style="2" customWidth="1"/>
    <col min="13317" max="13317" width="60" style="2" customWidth="1"/>
    <col min="13318" max="13318" width="11.42578125" style="2" customWidth="1"/>
    <col min="13319" max="13568" width="9.140625" style="2"/>
    <col min="13569" max="13569" width="5.140625" style="2" customWidth="1"/>
    <col min="13570" max="13570" width="41.85546875" style="2" customWidth="1"/>
    <col min="13571" max="13571" width="14.28515625" style="2" customWidth="1"/>
    <col min="13572" max="13572" width="15.5703125" style="2" customWidth="1"/>
    <col min="13573" max="13573" width="60" style="2" customWidth="1"/>
    <col min="13574" max="13574" width="11.42578125" style="2" customWidth="1"/>
    <col min="13575" max="13824" width="9.140625" style="2"/>
    <col min="13825" max="13825" width="5.140625" style="2" customWidth="1"/>
    <col min="13826" max="13826" width="41.85546875" style="2" customWidth="1"/>
    <col min="13827" max="13827" width="14.28515625" style="2" customWidth="1"/>
    <col min="13828" max="13828" width="15.5703125" style="2" customWidth="1"/>
    <col min="13829" max="13829" width="60" style="2" customWidth="1"/>
    <col min="13830" max="13830" width="11.42578125" style="2" customWidth="1"/>
    <col min="13831" max="14080" width="9.140625" style="2"/>
    <col min="14081" max="14081" width="5.140625" style="2" customWidth="1"/>
    <col min="14082" max="14082" width="41.85546875" style="2" customWidth="1"/>
    <col min="14083" max="14083" width="14.28515625" style="2" customWidth="1"/>
    <col min="14084" max="14084" width="15.5703125" style="2" customWidth="1"/>
    <col min="14085" max="14085" width="60" style="2" customWidth="1"/>
    <col min="14086" max="14086" width="11.42578125" style="2" customWidth="1"/>
    <col min="14087" max="14336" width="9.140625" style="2"/>
    <col min="14337" max="14337" width="5.140625" style="2" customWidth="1"/>
    <col min="14338" max="14338" width="41.85546875" style="2" customWidth="1"/>
    <col min="14339" max="14339" width="14.28515625" style="2" customWidth="1"/>
    <col min="14340" max="14340" width="15.5703125" style="2" customWidth="1"/>
    <col min="14341" max="14341" width="60" style="2" customWidth="1"/>
    <col min="14342" max="14342" width="11.42578125" style="2" customWidth="1"/>
    <col min="14343" max="14592" width="9.140625" style="2"/>
    <col min="14593" max="14593" width="5.140625" style="2" customWidth="1"/>
    <col min="14594" max="14594" width="41.85546875" style="2" customWidth="1"/>
    <col min="14595" max="14595" width="14.28515625" style="2" customWidth="1"/>
    <col min="14596" max="14596" width="15.5703125" style="2" customWidth="1"/>
    <col min="14597" max="14597" width="60" style="2" customWidth="1"/>
    <col min="14598" max="14598" width="11.42578125" style="2" customWidth="1"/>
    <col min="14599" max="14848" width="9.140625" style="2"/>
    <col min="14849" max="14849" width="5.140625" style="2" customWidth="1"/>
    <col min="14850" max="14850" width="41.85546875" style="2" customWidth="1"/>
    <col min="14851" max="14851" width="14.28515625" style="2" customWidth="1"/>
    <col min="14852" max="14852" width="15.5703125" style="2" customWidth="1"/>
    <col min="14853" max="14853" width="60" style="2" customWidth="1"/>
    <col min="14854" max="14854" width="11.42578125" style="2" customWidth="1"/>
    <col min="14855" max="15104" width="9.140625" style="2"/>
    <col min="15105" max="15105" width="5.140625" style="2" customWidth="1"/>
    <col min="15106" max="15106" width="41.85546875" style="2" customWidth="1"/>
    <col min="15107" max="15107" width="14.28515625" style="2" customWidth="1"/>
    <col min="15108" max="15108" width="15.5703125" style="2" customWidth="1"/>
    <col min="15109" max="15109" width="60" style="2" customWidth="1"/>
    <col min="15110" max="15110" width="11.42578125" style="2" customWidth="1"/>
    <col min="15111" max="15360" width="9.140625" style="2"/>
    <col min="15361" max="15361" width="5.140625" style="2" customWidth="1"/>
    <col min="15362" max="15362" width="41.85546875" style="2" customWidth="1"/>
    <col min="15363" max="15363" width="14.28515625" style="2" customWidth="1"/>
    <col min="15364" max="15364" width="15.5703125" style="2" customWidth="1"/>
    <col min="15365" max="15365" width="60" style="2" customWidth="1"/>
    <col min="15366" max="15366" width="11.42578125" style="2" customWidth="1"/>
    <col min="15367" max="15616" width="9.140625" style="2"/>
    <col min="15617" max="15617" width="5.140625" style="2" customWidth="1"/>
    <col min="15618" max="15618" width="41.85546875" style="2" customWidth="1"/>
    <col min="15619" max="15619" width="14.28515625" style="2" customWidth="1"/>
    <col min="15620" max="15620" width="15.5703125" style="2" customWidth="1"/>
    <col min="15621" max="15621" width="60" style="2" customWidth="1"/>
    <col min="15622" max="15622" width="11.42578125" style="2" customWidth="1"/>
    <col min="15623" max="15872" width="9.140625" style="2"/>
    <col min="15873" max="15873" width="5.140625" style="2" customWidth="1"/>
    <col min="15874" max="15874" width="41.85546875" style="2" customWidth="1"/>
    <col min="15875" max="15875" width="14.28515625" style="2" customWidth="1"/>
    <col min="15876" max="15876" width="15.5703125" style="2" customWidth="1"/>
    <col min="15877" max="15877" width="60" style="2" customWidth="1"/>
    <col min="15878" max="15878" width="11.42578125" style="2" customWidth="1"/>
    <col min="15879" max="16128" width="9.140625" style="2"/>
    <col min="16129" max="16129" width="5.140625" style="2" customWidth="1"/>
    <col min="16130" max="16130" width="41.85546875" style="2" customWidth="1"/>
    <col min="16131" max="16131" width="14.28515625" style="2" customWidth="1"/>
    <col min="16132" max="16132" width="15.5703125" style="2" customWidth="1"/>
    <col min="16133" max="16133" width="60" style="2" customWidth="1"/>
    <col min="16134" max="16134" width="11.42578125" style="2" customWidth="1"/>
    <col min="16135" max="16384" width="9.140625" style="2"/>
  </cols>
  <sheetData>
    <row r="1" spans="1:46" s="1" customFormat="1" x14ac:dyDescent="0.25">
      <c r="A1" s="360" t="str">
        <f>+'2.CMD.T'!A1:C1</f>
        <v>HỘI ĐỒNG NHÂN DÂN</v>
      </c>
      <c r="B1" s="360"/>
      <c r="C1" s="360"/>
      <c r="D1" s="361" t="s">
        <v>0</v>
      </c>
      <c r="E1" s="361"/>
      <c r="F1" s="361"/>
    </row>
    <row r="2" spans="1:46" s="1" customFormat="1" ht="15.75" customHeight="1" x14ac:dyDescent="0.25">
      <c r="A2" s="361" t="str">
        <f>+'2.CMD.T'!A2:C2</f>
        <v>TỈNH HÀ TĨNH</v>
      </c>
      <c r="B2" s="361"/>
      <c r="C2" s="361"/>
      <c r="D2" s="361" t="s">
        <v>1</v>
      </c>
      <c r="E2" s="361"/>
      <c r="F2" s="361"/>
    </row>
    <row r="3" spans="1:46" s="1" customFormat="1" x14ac:dyDescent="0.25">
      <c r="A3" s="364"/>
      <c r="B3" s="364"/>
      <c r="C3" s="364"/>
      <c r="D3" s="364"/>
      <c r="E3" s="364"/>
      <c r="F3" s="364"/>
    </row>
    <row r="4" spans="1:46" s="1" customFormat="1" x14ac:dyDescent="0.25">
      <c r="A4" s="362" t="s">
        <v>329</v>
      </c>
      <c r="B4" s="362"/>
      <c r="C4" s="362"/>
      <c r="D4" s="362"/>
      <c r="E4" s="362"/>
      <c r="F4" s="362"/>
    </row>
    <row r="5" spans="1:46" s="1" customFormat="1" x14ac:dyDescent="0.25">
      <c r="A5" s="362" t="s">
        <v>163</v>
      </c>
      <c r="B5" s="362"/>
      <c r="C5" s="362"/>
      <c r="D5" s="362"/>
      <c r="E5" s="362"/>
      <c r="F5" s="362"/>
    </row>
    <row r="6" spans="1:46" s="1" customFormat="1" x14ac:dyDescent="0.25">
      <c r="A6" s="365" t="str">
        <f>+'[1]2.CMD.T'!A5:H5</f>
        <v>(Kèm theo Nghị quyết số    .../NQ-HĐND ngày      tháng    năm 2024 của Hội đồng nhân dân tỉnh)</v>
      </c>
      <c r="B6" s="365"/>
      <c r="C6" s="365"/>
      <c r="D6" s="365"/>
      <c r="E6" s="365"/>
      <c r="F6" s="365"/>
    </row>
    <row r="7" spans="1:46" ht="12.75" customHeight="1" x14ac:dyDescent="0.25">
      <c r="A7" s="366"/>
      <c r="B7" s="366"/>
      <c r="C7" s="366"/>
      <c r="D7" s="366"/>
      <c r="E7" s="366"/>
      <c r="F7" s="366"/>
    </row>
    <row r="8" spans="1:46" s="7" customFormat="1" ht="44.25" customHeight="1" x14ac:dyDescent="0.25">
      <c r="A8" s="367" t="s">
        <v>4</v>
      </c>
      <c r="B8" s="368" t="s">
        <v>5</v>
      </c>
      <c r="C8" s="369" t="s">
        <v>56</v>
      </c>
      <c r="D8" s="368" t="s">
        <v>7</v>
      </c>
      <c r="E8" s="370" t="s">
        <v>8</v>
      </c>
      <c r="F8" s="368" t="s">
        <v>9</v>
      </c>
    </row>
    <row r="9" spans="1:46" s="7" customFormat="1" ht="15" customHeight="1" x14ac:dyDescent="0.25">
      <c r="A9" s="367"/>
      <c r="B9" s="368"/>
      <c r="C9" s="369"/>
      <c r="D9" s="368"/>
      <c r="E9" s="370"/>
      <c r="F9" s="368"/>
    </row>
    <row r="10" spans="1:46" s="45" customFormat="1" ht="32.25" customHeight="1" x14ac:dyDescent="0.2">
      <c r="A10" s="8" t="s">
        <v>10</v>
      </c>
      <c r="B10" s="28" t="s">
        <v>44</v>
      </c>
      <c r="C10" s="106">
        <f>+SUM(C11:C17)</f>
        <v>59.230000000000004</v>
      </c>
      <c r="D10" s="29"/>
      <c r="E10" s="30"/>
      <c r="F10" s="50"/>
      <c r="G10" s="42"/>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row>
    <row r="11" spans="1:46" s="45" customFormat="1" ht="45" x14ac:dyDescent="0.2">
      <c r="A11" s="32">
        <v>1</v>
      </c>
      <c r="B11" s="33" t="s">
        <v>136</v>
      </c>
      <c r="C11" s="123">
        <v>8.6300000000000008</v>
      </c>
      <c r="D11" s="32" t="s">
        <v>153</v>
      </c>
      <c r="E11" s="33" t="s">
        <v>137</v>
      </c>
      <c r="F11" s="33"/>
      <c r="G11" s="42"/>
      <c r="H11" s="60"/>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row>
    <row r="12" spans="1:46" s="45" customFormat="1" ht="45" x14ac:dyDescent="0.2">
      <c r="A12" s="32">
        <v>2</v>
      </c>
      <c r="B12" s="124" t="s">
        <v>138</v>
      </c>
      <c r="C12" s="123">
        <v>17.28</v>
      </c>
      <c r="D12" s="125" t="s">
        <v>154</v>
      </c>
      <c r="E12" s="33" t="s">
        <v>137</v>
      </c>
      <c r="F12" s="126"/>
      <c r="G12" s="42"/>
      <c r="H12" s="60"/>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row>
    <row r="13" spans="1:46" s="45" customFormat="1" ht="105" x14ac:dyDescent="0.2">
      <c r="A13" s="32">
        <v>3</v>
      </c>
      <c r="B13" s="124" t="s">
        <v>139</v>
      </c>
      <c r="C13" s="123">
        <v>13.9</v>
      </c>
      <c r="D13" s="32" t="s">
        <v>155</v>
      </c>
      <c r="E13" s="33" t="s">
        <v>160</v>
      </c>
      <c r="F13" s="127"/>
      <c r="G13" s="42"/>
      <c r="H13" s="60"/>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row>
    <row r="14" spans="1:46" s="45" customFormat="1" ht="105" x14ac:dyDescent="0.2">
      <c r="A14" s="32">
        <v>4</v>
      </c>
      <c r="B14" s="124" t="s">
        <v>140</v>
      </c>
      <c r="C14" s="123">
        <v>7.1</v>
      </c>
      <c r="D14" s="32" t="s">
        <v>141</v>
      </c>
      <c r="E14" s="33" t="s">
        <v>161</v>
      </c>
      <c r="F14" s="126"/>
      <c r="G14" s="42"/>
      <c r="H14" s="60"/>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row>
    <row r="15" spans="1:46" s="45" customFormat="1" ht="45" x14ac:dyDescent="0.2">
      <c r="A15" s="32">
        <v>5</v>
      </c>
      <c r="B15" s="124" t="s">
        <v>142</v>
      </c>
      <c r="C15" s="123">
        <v>3.5</v>
      </c>
      <c r="D15" s="32" t="s">
        <v>156</v>
      </c>
      <c r="E15" s="33" t="s">
        <v>143</v>
      </c>
      <c r="F15" s="126"/>
      <c r="G15" s="42"/>
      <c r="H15" s="60"/>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row>
    <row r="16" spans="1:46" s="45" customFormat="1" ht="90" x14ac:dyDescent="0.2">
      <c r="A16" s="32">
        <v>6</v>
      </c>
      <c r="B16" s="124" t="s">
        <v>144</v>
      </c>
      <c r="C16" s="123">
        <v>5.3</v>
      </c>
      <c r="D16" s="32" t="s">
        <v>156</v>
      </c>
      <c r="E16" s="33" t="s">
        <v>145</v>
      </c>
      <c r="F16" s="126"/>
      <c r="G16" s="42"/>
      <c r="H16" s="119"/>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c r="AR16" s="44"/>
      <c r="AS16" s="44"/>
      <c r="AT16" s="44"/>
    </row>
    <row r="17" spans="1:46" s="45" customFormat="1" ht="75" x14ac:dyDescent="0.2">
      <c r="A17" s="32">
        <v>7</v>
      </c>
      <c r="B17" s="124" t="s">
        <v>146</v>
      </c>
      <c r="C17" s="123">
        <v>3.52</v>
      </c>
      <c r="D17" s="32" t="s">
        <v>157</v>
      </c>
      <c r="E17" s="33" t="s">
        <v>162</v>
      </c>
      <c r="F17" s="126"/>
      <c r="G17" s="42"/>
      <c r="H17" s="119"/>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row>
    <row r="18" spans="1:46" s="59" customFormat="1" ht="42.75" x14ac:dyDescent="0.2">
      <c r="A18" s="8" t="s">
        <v>15</v>
      </c>
      <c r="B18" s="28" t="s">
        <v>147</v>
      </c>
      <c r="C18" s="106">
        <f>+C19</f>
        <v>6.4507000000000003</v>
      </c>
      <c r="D18" s="35"/>
      <c r="E18" s="36"/>
      <c r="F18" s="128"/>
      <c r="G18" s="56"/>
      <c r="H18" s="57"/>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row>
    <row r="19" spans="1:46" s="122" customFormat="1" ht="75" x14ac:dyDescent="0.2">
      <c r="A19" s="32">
        <v>1</v>
      </c>
      <c r="B19" s="40" t="s">
        <v>148</v>
      </c>
      <c r="C19" s="123">
        <v>6.4507000000000003</v>
      </c>
      <c r="D19" s="32" t="s">
        <v>159</v>
      </c>
      <c r="E19" s="33" t="s">
        <v>149</v>
      </c>
      <c r="F19" s="126"/>
      <c r="G19" s="120"/>
      <c r="H19" s="60"/>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row>
    <row r="20" spans="1:46" s="59" customFormat="1" ht="28.5" x14ac:dyDescent="0.2">
      <c r="A20" s="8" t="s">
        <v>19</v>
      </c>
      <c r="B20" s="28" t="s">
        <v>150</v>
      </c>
      <c r="C20" s="106">
        <f>+C21</f>
        <v>3.2</v>
      </c>
      <c r="D20" s="35"/>
      <c r="E20" s="36"/>
      <c r="F20" s="128"/>
      <c r="G20" s="56"/>
      <c r="H20" s="57"/>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58"/>
      <c r="AN20" s="58"/>
      <c r="AO20" s="58"/>
      <c r="AP20" s="58"/>
      <c r="AQ20" s="58"/>
      <c r="AR20" s="58"/>
      <c r="AS20" s="58"/>
      <c r="AT20" s="58"/>
    </row>
    <row r="21" spans="1:46" s="45" customFormat="1" ht="60" x14ac:dyDescent="0.2">
      <c r="A21" s="32">
        <v>1</v>
      </c>
      <c r="B21" s="124" t="s">
        <v>151</v>
      </c>
      <c r="C21" s="123">
        <v>3.2</v>
      </c>
      <c r="D21" s="32" t="s">
        <v>158</v>
      </c>
      <c r="E21" s="33" t="s">
        <v>152</v>
      </c>
      <c r="F21" s="126"/>
      <c r="G21" s="42"/>
      <c r="H21" s="60"/>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row>
    <row r="22" spans="1:46" s="25" customFormat="1" ht="15" x14ac:dyDescent="0.25">
      <c r="A22" s="22">
        <f>+A21+A19+A17</f>
        <v>9</v>
      </c>
      <c r="B22" s="21" t="s">
        <v>165</v>
      </c>
      <c r="C22" s="97">
        <f>+C20+C18+C10</f>
        <v>68.880700000000004</v>
      </c>
      <c r="D22" s="18"/>
      <c r="E22" s="23"/>
      <c r="F22" s="24"/>
    </row>
    <row r="23" spans="1:46" s="25" customFormat="1" ht="15" x14ac:dyDescent="0.25">
      <c r="A23" s="37"/>
      <c r="B23" s="38"/>
      <c r="C23" s="37"/>
      <c r="D23" s="37"/>
      <c r="E23" s="37"/>
      <c r="F23" s="37"/>
    </row>
    <row r="24" spans="1:46" x14ac:dyDescent="0.25">
      <c r="D24" s="39"/>
      <c r="E24" s="357" t="s">
        <v>356</v>
      </c>
      <c r="F24" s="357"/>
    </row>
  </sheetData>
  <mergeCells count="16">
    <mergeCell ref="A4:F4"/>
    <mergeCell ref="A1:C1"/>
    <mergeCell ref="D1:F1"/>
    <mergeCell ref="A2:C2"/>
    <mergeCell ref="D2:F2"/>
    <mergeCell ref="A3:F3"/>
    <mergeCell ref="E24:F24"/>
    <mergeCell ref="A5:F5"/>
    <mergeCell ref="A6:F6"/>
    <mergeCell ref="A7:F7"/>
    <mergeCell ref="A8:A9"/>
    <mergeCell ref="B8:B9"/>
    <mergeCell ref="C8:C9"/>
    <mergeCell ref="D8:D9"/>
    <mergeCell ref="E8:E9"/>
    <mergeCell ref="F8:F9"/>
  </mergeCells>
  <printOptions horizontalCentered="1"/>
  <pageMargins left="0.32" right="0.26" top="0.5" bottom="0.45" header="0.3" footer="0.17"/>
  <pageSetup paperSize="9" orientation="landscape" r:id="rId1"/>
  <headerFooter>
    <oddFooter>&amp;LPhụ lục &amp;A&amp;R&amp;P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T16"/>
  <sheetViews>
    <sheetView showZeros="0" topLeftCell="A10" zoomScaleNormal="100" workbookViewId="0">
      <selection activeCell="B10" sqref="B10"/>
    </sheetView>
  </sheetViews>
  <sheetFormatPr defaultRowHeight="15.75" x14ac:dyDescent="0.25"/>
  <cols>
    <col min="1" max="1" width="5.140625" style="26" customWidth="1"/>
    <col min="2" max="2" width="33.7109375" style="27" customWidth="1"/>
    <col min="3" max="3" width="14.28515625" style="26" customWidth="1"/>
    <col min="4" max="4" width="23.28515625" style="26" customWidth="1"/>
    <col min="5" max="5" width="54.42578125" style="26" customWidth="1"/>
    <col min="6" max="6" width="10.5703125" style="26" customWidth="1"/>
    <col min="7" max="256" width="9.140625" style="2"/>
    <col min="257" max="257" width="5.140625" style="2" customWidth="1"/>
    <col min="258" max="258" width="41.85546875" style="2" customWidth="1"/>
    <col min="259" max="259" width="14.28515625" style="2" customWidth="1"/>
    <col min="260" max="260" width="15.5703125" style="2" customWidth="1"/>
    <col min="261" max="261" width="60" style="2" customWidth="1"/>
    <col min="262" max="262" width="11.42578125" style="2" customWidth="1"/>
    <col min="263" max="512" width="9.140625" style="2"/>
    <col min="513" max="513" width="5.140625" style="2" customWidth="1"/>
    <col min="514" max="514" width="41.85546875" style="2" customWidth="1"/>
    <col min="515" max="515" width="14.28515625" style="2" customWidth="1"/>
    <col min="516" max="516" width="15.5703125" style="2" customWidth="1"/>
    <col min="517" max="517" width="60" style="2" customWidth="1"/>
    <col min="518" max="518" width="11.42578125" style="2" customWidth="1"/>
    <col min="519" max="768" width="9.140625" style="2"/>
    <col min="769" max="769" width="5.140625" style="2" customWidth="1"/>
    <col min="770" max="770" width="41.85546875" style="2" customWidth="1"/>
    <col min="771" max="771" width="14.28515625" style="2" customWidth="1"/>
    <col min="772" max="772" width="15.5703125" style="2" customWidth="1"/>
    <col min="773" max="773" width="60" style="2" customWidth="1"/>
    <col min="774" max="774" width="11.42578125" style="2" customWidth="1"/>
    <col min="775" max="1024" width="9.140625" style="2"/>
    <col min="1025" max="1025" width="5.140625" style="2" customWidth="1"/>
    <col min="1026" max="1026" width="41.85546875" style="2" customWidth="1"/>
    <col min="1027" max="1027" width="14.28515625" style="2" customWidth="1"/>
    <col min="1028" max="1028" width="15.5703125" style="2" customWidth="1"/>
    <col min="1029" max="1029" width="60" style="2" customWidth="1"/>
    <col min="1030" max="1030" width="11.42578125" style="2" customWidth="1"/>
    <col min="1031" max="1280" width="9.140625" style="2"/>
    <col min="1281" max="1281" width="5.140625" style="2" customWidth="1"/>
    <col min="1282" max="1282" width="41.85546875" style="2" customWidth="1"/>
    <col min="1283" max="1283" width="14.28515625" style="2" customWidth="1"/>
    <col min="1284" max="1284" width="15.5703125" style="2" customWidth="1"/>
    <col min="1285" max="1285" width="60" style="2" customWidth="1"/>
    <col min="1286" max="1286" width="11.42578125" style="2" customWidth="1"/>
    <col min="1287" max="1536" width="9.140625" style="2"/>
    <col min="1537" max="1537" width="5.140625" style="2" customWidth="1"/>
    <col min="1538" max="1538" width="41.85546875" style="2" customWidth="1"/>
    <col min="1539" max="1539" width="14.28515625" style="2" customWidth="1"/>
    <col min="1540" max="1540" width="15.5703125" style="2" customWidth="1"/>
    <col min="1541" max="1541" width="60" style="2" customWidth="1"/>
    <col min="1542" max="1542" width="11.42578125" style="2" customWidth="1"/>
    <col min="1543" max="1792" width="9.140625" style="2"/>
    <col min="1793" max="1793" width="5.140625" style="2" customWidth="1"/>
    <col min="1794" max="1794" width="41.85546875" style="2" customWidth="1"/>
    <col min="1795" max="1795" width="14.28515625" style="2" customWidth="1"/>
    <col min="1796" max="1796" width="15.5703125" style="2" customWidth="1"/>
    <col min="1797" max="1797" width="60" style="2" customWidth="1"/>
    <col min="1798" max="1798" width="11.42578125" style="2" customWidth="1"/>
    <col min="1799" max="2048" width="9.140625" style="2"/>
    <col min="2049" max="2049" width="5.140625" style="2" customWidth="1"/>
    <col min="2050" max="2050" width="41.85546875" style="2" customWidth="1"/>
    <col min="2051" max="2051" width="14.28515625" style="2" customWidth="1"/>
    <col min="2052" max="2052" width="15.5703125" style="2" customWidth="1"/>
    <col min="2053" max="2053" width="60" style="2" customWidth="1"/>
    <col min="2054" max="2054" width="11.42578125" style="2" customWidth="1"/>
    <col min="2055" max="2304" width="9.140625" style="2"/>
    <col min="2305" max="2305" width="5.140625" style="2" customWidth="1"/>
    <col min="2306" max="2306" width="41.85546875" style="2" customWidth="1"/>
    <col min="2307" max="2307" width="14.28515625" style="2" customWidth="1"/>
    <col min="2308" max="2308" width="15.5703125" style="2" customWidth="1"/>
    <col min="2309" max="2309" width="60" style="2" customWidth="1"/>
    <col min="2310" max="2310" width="11.42578125" style="2" customWidth="1"/>
    <col min="2311" max="2560" width="9.140625" style="2"/>
    <col min="2561" max="2561" width="5.140625" style="2" customWidth="1"/>
    <col min="2562" max="2562" width="41.85546875" style="2" customWidth="1"/>
    <col min="2563" max="2563" width="14.28515625" style="2" customWidth="1"/>
    <col min="2564" max="2564" width="15.5703125" style="2" customWidth="1"/>
    <col min="2565" max="2565" width="60" style="2" customWidth="1"/>
    <col min="2566" max="2566" width="11.42578125" style="2" customWidth="1"/>
    <col min="2567" max="2816" width="9.140625" style="2"/>
    <col min="2817" max="2817" width="5.140625" style="2" customWidth="1"/>
    <col min="2818" max="2818" width="41.85546875" style="2" customWidth="1"/>
    <col min="2819" max="2819" width="14.28515625" style="2" customWidth="1"/>
    <col min="2820" max="2820" width="15.5703125" style="2" customWidth="1"/>
    <col min="2821" max="2821" width="60" style="2" customWidth="1"/>
    <col min="2822" max="2822" width="11.42578125" style="2" customWidth="1"/>
    <col min="2823" max="3072" width="9.140625" style="2"/>
    <col min="3073" max="3073" width="5.140625" style="2" customWidth="1"/>
    <col min="3074" max="3074" width="41.85546875" style="2" customWidth="1"/>
    <col min="3075" max="3075" width="14.28515625" style="2" customWidth="1"/>
    <col min="3076" max="3076" width="15.5703125" style="2" customWidth="1"/>
    <col min="3077" max="3077" width="60" style="2" customWidth="1"/>
    <col min="3078" max="3078" width="11.42578125" style="2" customWidth="1"/>
    <col min="3079" max="3328" width="9.140625" style="2"/>
    <col min="3329" max="3329" width="5.140625" style="2" customWidth="1"/>
    <col min="3330" max="3330" width="41.85546875" style="2" customWidth="1"/>
    <col min="3331" max="3331" width="14.28515625" style="2" customWidth="1"/>
    <col min="3332" max="3332" width="15.5703125" style="2" customWidth="1"/>
    <col min="3333" max="3333" width="60" style="2" customWidth="1"/>
    <col min="3334" max="3334" width="11.42578125" style="2" customWidth="1"/>
    <col min="3335" max="3584" width="9.140625" style="2"/>
    <col min="3585" max="3585" width="5.140625" style="2" customWidth="1"/>
    <col min="3586" max="3586" width="41.85546875" style="2" customWidth="1"/>
    <col min="3587" max="3587" width="14.28515625" style="2" customWidth="1"/>
    <col min="3588" max="3588" width="15.5703125" style="2" customWidth="1"/>
    <col min="3589" max="3589" width="60" style="2" customWidth="1"/>
    <col min="3590" max="3590" width="11.42578125" style="2" customWidth="1"/>
    <col min="3591" max="3840" width="9.140625" style="2"/>
    <col min="3841" max="3841" width="5.140625" style="2" customWidth="1"/>
    <col min="3842" max="3842" width="41.85546875" style="2" customWidth="1"/>
    <col min="3843" max="3843" width="14.28515625" style="2" customWidth="1"/>
    <col min="3844" max="3844" width="15.5703125" style="2" customWidth="1"/>
    <col min="3845" max="3845" width="60" style="2" customWidth="1"/>
    <col min="3846" max="3846" width="11.42578125" style="2" customWidth="1"/>
    <col min="3847" max="4096" width="9.140625" style="2"/>
    <col min="4097" max="4097" width="5.140625" style="2" customWidth="1"/>
    <col min="4098" max="4098" width="41.85546875" style="2" customWidth="1"/>
    <col min="4099" max="4099" width="14.28515625" style="2" customWidth="1"/>
    <col min="4100" max="4100" width="15.5703125" style="2" customWidth="1"/>
    <col min="4101" max="4101" width="60" style="2" customWidth="1"/>
    <col min="4102" max="4102" width="11.42578125" style="2" customWidth="1"/>
    <col min="4103" max="4352" width="9.140625" style="2"/>
    <col min="4353" max="4353" width="5.140625" style="2" customWidth="1"/>
    <col min="4354" max="4354" width="41.85546875" style="2" customWidth="1"/>
    <col min="4355" max="4355" width="14.28515625" style="2" customWidth="1"/>
    <col min="4356" max="4356" width="15.5703125" style="2" customWidth="1"/>
    <col min="4357" max="4357" width="60" style="2" customWidth="1"/>
    <col min="4358" max="4358" width="11.42578125" style="2" customWidth="1"/>
    <col min="4359" max="4608" width="9.140625" style="2"/>
    <col min="4609" max="4609" width="5.140625" style="2" customWidth="1"/>
    <col min="4610" max="4610" width="41.85546875" style="2" customWidth="1"/>
    <col min="4611" max="4611" width="14.28515625" style="2" customWidth="1"/>
    <col min="4612" max="4612" width="15.5703125" style="2" customWidth="1"/>
    <col min="4613" max="4613" width="60" style="2" customWidth="1"/>
    <col min="4614" max="4614" width="11.42578125" style="2" customWidth="1"/>
    <col min="4615" max="4864" width="9.140625" style="2"/>
    <col min="4865" max="4865" width="5.140625" style="2" customWidth="1"/>
    <col min="4866" max="4866" width="41.85546875" style="2" customWidth="1"/>
    <col min="4867" max="4867" width="14.28515625" style="2" customWidth="1"/>
    <col min="4868" max="4868" width="15.5703125" style="2" customWidth="1"/>
    <col min="4869" max="4869" width="60" style="2" customWidth="1"/>
    <col min="4870" max="4870" width="11.42578125" style="2" customWidth="1"/>
    <col min="4871" max="5120" width="9.140625" style="2"/>
    <col min="5121" max="5121" width="5.140625" style="2" customWidth="1"/>
    <col min="5122" max="5122" width="41.85546875" style="2" customWidth="1"/>
    <col min="5123" max="5123" width="14.28515625" style="2" customWidth="1"/>
    <col min="5124" max="5124" width="15.5703125" style="2" customWidth="1"/>
    <col min="5125" max="5125" width="60" style="2" customWidth="1"/>
    <col min="5126" max="5126" width="11.42578125" style="2" customWidth="1"/>
    <col min="5127" max="5376" width="9.140625" style="2"/>
    <col min="5377" max="5377" width="5.140625" style="2" customWidth="1"/>
    <col min="5378" max="5378" width="41.85546875" style="2" customWidth="1"/>
    <col min="5379" max="5379" width="14.28515625" style="2" customWidth="1"/>
    <col min="5380" max="5380" width="15.5703125" style="2" customWidth="1"/>
    <col min="5381" max="5381" width="60" style="2" customWidth="1"/>
    <col min="5382" max="5382" width="11.42578125" style="2" customWidth="1"/>
    <col min="5383" max="5632" width="9.140625" style="2"/>
    <col min="5633" max="5633" width="5.140625" style="2" customWidth="1"/>
    <col min="5634" max="5634" width="41.85546875" style="2" customWidth="1"/>
    <col min="5635" max="5635" width="14.28515625" style="2" customWidth="1"/>
    <col min="5636" max="5636" width="15.5703125" style="2" customWidth="1"/>
    <col min="5637" max="5637" width="60" style="2" customWidth="1"/>
    <col min="5638" max="5638" width="11.42578125" style="2" customWidth="1"/>
    <col min="5639" max="5888" width="9.140625" style="2"/>
    <col min="5889" max="5889" width="5.140625" style="2" customWidth="1"/>
    <col min="5890" max="5890" width="41.85546875" style="2" customWidth="1"/>
    <col min="5891" max="5891" width="14.28515625" style="2" customWidth="1"/>
    <col min="5892" max="5892" width="15.5703125" style="2" customWidth="1"/>
    <col min="5893" max="5893" width="60" style="2" customWidth="1"/>
    <col min="5894" max="5894" width="11.42578125" style="2" customWidth="1"/>
    <col min="5895" max="6144" width="9.140625" style="2"/>
    <col min="6145" max="6145" width="5.140625" style="2" customWidth="1"/>
    <col min="6146" max="6146" width="41.85546875" style="2" customWidth="1"/>
    <col min="6147" max="6147" width="14.28515625" style="2" customWidth="1"/>
    <col min="6148" max="6148" width="15.5703125" style="2" customWidth="1"/>
    <col min="6149" max="6149" width="60" style="2" customWidth="1"/>
    <col min="6150" max="6150" width="11.42578125" style="2" customWidth="1"/>
    <col min="6151" max="6400" width="9.140625" style="2"/>
    <col min="6401" max="6401" width="5.140625" style="2" customWidth="1"/>
    <col min="6402" max="6402" width="41.85546875" style="2" customWidth="1"/>
    <col min="6403" max="6403" width="14.28515625" style="2" customWidth="1"/>
    <col min="6404" max="6404" width="15.5703125" style="2" customWidth="1"/>
    <col min="6405" max="6405" width="60" style="2" customWidth="1"/>
    <col min="6406" max="6406" width="11.42578125" style="2" customWidth="1"/>
    <col min="6407" max="6656" width="9.140625" style="2"/>
    <col min="6657" max="6657" width="5.140625" style="2" customWidth="1"/>
    <col min="6658" max="6658" width="41.85546875" style="2" customWidth="1"/>
    <col min="6659" max="6659" width="14.28515625" style="2" customWidth="1"/>
    <col min="6660" max="6660" width="15.5703125" style="2" customWidth="1"/>
    <col min="6661" max="6661" width="60" style="2" customWidth="1"/>
    <col min="6662" max="6662" width="11.42578125" style="2" customWidth="1"/>
    <col min="6663" max="6912" width="9.140625" style="2"/>
    <col min="6913" max="6913" width="5.140625" style="2" customWidth="1"/>
    <col min="6914" max="6914" width="41.85546875" style="2" customWidth="1"/>
    <col min="6915" max="6915" width="14.28515625" style="2" customWidth="1"/>
    <col min="6916" max="6916" width="15.5703125" style="2" customWidth="1"/>
    <col min="6917" max="6917" width="60" style="2" customWidth="1"/>
    <col min="6918" max="6918" width="11.42578125" style="2" customWidth="1"/>
    <col min="6919" max="7168" width="9.140625" style="2"/>
    <col min="7169" max="7169" width="5.140625" style="2" customWidth="1"/>
    <col min="7170" max="7170" width="41.85546875" style="2" customWidth="1"/>
    <col min="7171" max="7171" width="14.28515625" style="2" customWidth="1"/>
    <col min="7172" max="7172" width="15.5703125" style="2" customWidth="1"/>
    <col min="7173" max="7173" width="60" style="2" customWidth="1"/>
    <col min="7174" max="7174" width="11.42578125" style="2" customWidth="1"/>
    <col min="7175" max="7424" width="9.140625" style="2"/>
    <col min="7425" max="7425" width="5.140625" style="2" customWidth="1"/>
    <col min="7426" max="7426" width="41.85546875" style="2" customWidth="1"/>
    <col min="7427" max="7427" width="14.28515625" style="2" customWidth="1"/>
    <col min="7428" max="7428" width="15.5703125" style="2" customWidth="1"/>
    <col min="7429" max="7429" width="60" style="2" customWidth="1"/>
    <col min="7430" max="7430" width="11.42578125" style="2" customWidth="1"/>
    <col min="7431" max="7680" width="9.140625" style="2"/>
    <col min="7681" max="7681" width="5.140625" style="2" customWidth="1"/>
    <col min="7682" max="7682" width="41.85546875" style="2" customWidth="1"/>
    <col min="7683" max="7683" width="14.28515625" style="2" customWidth="1"/>
    <col min="7684" max="7684" width="15.5703125" style="2" customWidth="1"/>
    <col min="7685" max="7685" width="60" style="2" customWidth="1"/>
    <col min="7686" max="7686" width="11.42578125" style="2" customWidth="1"/>
    <col min="7687" max="7936" width="9.140625" style="2"/>
    <col min="7937" max="7937" width="5.140625" style="2" customWidth="1"/>
    <col min="7938" max="7938" width="41.85546875" style="2" customWidth="1"/>
    <col min="7939" max="7939" width="14.28515625" style="2" customWidth="1"/>
    <col min="7940" max="7940" width="15.5703125" style="2" customWidth="1"/>
    <col min="7941" max="7941" width="60" style="2" customWidth="1"/>
    <col min="7942" max="7942" width="11.42578125" style="2" customWidth="1"/>
    <col min="7943" max="8192" width="9.140625" style="2"/>
    <col min="8193" max="8193" width="5.140625" style="2" customWidth="1"/>
    <col min="8194" max="8194" width="41.85546875" style="2" customWidth="1"/>
    <col min="8195" max="8195" width="14.28515625" style="2" customWidth="1"/>
    <col min="8196" max="8196" width="15.5703125" style="2" customWidth="1"/>
    <col min="8197" max="8197" width="60" style="2" customWidth="1"/>
    <col min="8198" max="8198" width="11.42578125" style="2" customWidth="1"/>
    <col min="8199" max="8448" width="9.140625" style="2"/>
    <col min="8449" max="8449" width="5.140625" style="2" customWidth="1"/>
    <col min="8450" max="8450" width="41.85546875" style="2" customWidth="1"/>
    <col min="8451" max="8451" width="14.28515625" style="2" customWidth="1"/>
    <col min="8452" max="8452" width="15.5703125" style="2" customWidth="1"/>
    <col min="8453" max="8453" width="60" style="2" customWidth="1"/>
    <col min="8454" max="8454" width="11.42578125" style="2" customWidth="1"/>
    <col min="8455" max="8704" width="9.140625" style="2"/>
    <col min="8705" max="8705" width="5.140625" style="2" customWidth="1"/>
    <col min="8706" max="8706" width="41.85546875" style="2" customWidth="1"/>
    <col min="8707" max="8707" width="14.28515625" style="2" customWidth="1"/>
    <col min="8708" max="8708" width="15.5703125" style="2" customWidth="1"/>
    <col min="8709" max="8709" width="60" style="2" customWidth="1"/>
    <col min="8710" max="8710" width="11.42578125" style="2" customWidth="1"/>
    <col min="8711" max="8960" width="9.140625" style="2"/>
    <col min="8961" max="8961" width="5.140625" style="2" customWidth="1"/>
    <col min="8962" max="8962" width="41.85546875" style="2" customWidth="1"/>
    <col min="8963" max="8963" width="14.28515625" style="2" customWidth="1"/>
    <col min="8964" max="8964" width="15.5703125" style="2" customWidth="1"/>
    <col min="8965" max="8965" width="60" style="2" customWidth="1"/>
    <col min="8966" max="8966" width="11.42578125" style="2" customWidth="1"/>
    <col min="8967" max="9216" width="9.140625" style="2"/>
    <col min="9217" max="9217" width="5.140625" style="2" customWidth="1"/>
    <col min="9218" max="9218" width="41.85546875" style="2" customWidth="1"/>
    <col min="9219" max="9219" width="14.28515625" style="2" customWidth="1"/>
    <col min="9220" max="9220" width="15.5703125" style="2" customWidth="1"/>
    <col min="9221" max="9221" width="60" style="2" customWidth="1"/>
    <col min="9222" max="9222" width="11.42578125" style="2" customWidth="1"/>
    <col min="9223" max="9472" width="9.140625" style="2"/>
    <col min="9473" max="9473" width="5.140625" style="2" customWidth="1"/>
    <col min="9474" max="9474" width="41.85546875" style="2" customWidth="1"/>
    <col min="9475" max="9475" width="14.28515625" style="2" customWidth="1"/>
    <col min="9476" max="9476" width="15.5703125" style="2" customWidth="1"/>
    <col min="9477" max="9477" width="60" style="2" customWidth="1"/>
    <col min="9478" max="9478" width="11.42578125" style="2" customWidth="1"/>
    <col min="9479" max="9728" width="9.140625" style="2"/>
    <col min="9729" max="9729" width="5.140625" style="2" customWidth="1"/>
    <col min="9730" max="9730" width="41.85546875" style="2" customWidth="1"/>
    <col min="9731" max="9731" width="14.28515625" style="2" customWidth="1"/>
    <col min="9732" max="9732" width="15.5703125" style="2" customWidth="1"/>
    <col min="9733" max="9733" width="60" style="2" customWidth="1"/>
    <col min="9734" max="9734" width="11.42578125" style="2" customWidth="1"/>
    <col min="9735" max="9984" width="9.140625" style="2"/>
    <col min="9985" max="9985" width="5.140625" style="2" customWidth="1"/>
    <col min="9986" max="9986" width="41.85546875" style="2" customWidth="1"/>
    <col min="9987" max="9987" width="14.28515625" style="2" customWidth="1"/>
    <col min="9988" max="9988" width="15.5703125" style="2" customWidth="1"/>
    <col min="9989" max="9989" width="60" style="2" customWidth="1"/>
    <col min="9990" max="9990" width="11.42578125" style="2" customWidth="1"/>
    <col min="9991" max="10240" width="9.140625" style="2"/>
    <col min="10241" max="10241" width="5.140625" style="2" customWidth="1"/>
    <col min="10242" max="10242" width="41.85546875" style="2" customWidth="1"/>
    <col min="10243" max="10243" width="14.28515625" style="2" customWidth="1"/>
    <col min="10244" max="10244" width="15.5703125" style="2" customWidth="1"/>
    <col min="10245" max="10245" width="60" style="2" customWidth="1"/>
    <col min="10246" max="10246" width="11.42578125" style="2" customWidth="1"/>
    <col min="10247" max="10496" width="9.140625" style="2"/>
    <col min="10497" max="10497" width="5.140625" style="2" customWidth="1"/>
    <col min="10498" max="10498" width="41.85546875" style="2" customWidth="1"/>
    <col min="10499" max="10499" width="14.28515625" style="2" customWidth="1"/>
    <col min="10500" max="10500" width="15.5703125" style="2" customWidth="1"/>
    <col min="10501" max="10501" width="60" style="2" customWidth="1"/>
    <col min="10502" max="10502" width="11.42578125" style="2" customWidth="1"/>
    <col min="10503" max="10752" width="9.140625" style="2"/>
    <col min="10753" max="10753" width="5.140625" style="2" customWidth="1"/>
    <col min="10754" max="10754" width="41.85546875" style="2" customWidth="1"/>
    <col min="10755" max="10755" width="14.28515625" style="2" customWidth="1"/>
    <col min="10756" max="10756" width="15.5703125" style="2" customWidth="1"/>
    <col min="10757" max="10757" width="60" style="2" customWidth="1"/>
    <col min="10758" max="10758" width="11.42578125" style="2" customWidth="1"/>
    <col min="10759" max="11008" width="9.140625" style="2"/>
    <col min="11009" max="11009" width="5.140625" style="2" customWidth="1"/>
    <col min="11010" max="11010" width="41.85546875" style="2" customWidth="1"/>
    <col min="11011" max="11011" width="14.28515625" style="2" customWidth="1"/>
    <col min="11012" max="11012" width="15.5703125" style="2" customWidth="1"/>
    <col min="11013" max="11013" width="60" style="2" customWidth="1"/>
    <col min="11014" max="11014" width="11.42578125" style="2" customWidth="1"/>
    <col min="11015" max="11264" width="9.140625" style="2"/>
    <col min="11265" max="11265" width="5.140625" style="2" customWidth="1"/>
    <col min="11266" max="11266" width="41.85546875" style="2" customWidth="1"/>
    <col min="11267" max="11267" width="14.28515625" style="2" customWidth="1"/>
    <col min="11268" max="11268" width="15.5703125" style="2" customWidth="1"/>
    <col min="11269" max="11269" width="60" style="2" customWidth="1"/>
    <col min="11270" max="11270" width="11.42578125" style="2" customWidth="1"/>
    <col min="11271" max="11520" width="9.140625" style="2"/>
    <col min="11521" max="11521" width="5.140625" style="2" customWidth="1"/>
    <col min="11522" max="11522" width="41.85546875" style="2" customWidth="1"/>
    <col min="11523" max="11523" width="14.28515625" style="2" customWidth="1"/>
    <col min="11524" max="11524" width="15.5703125" style="2" customWidth="1"/>
    <col min="11525" max="11525" width="60" style="2" customWidth="1"/>
    <col min="11526" max="11526" width="11.42578125" style="2" customWidth="1"/>
    <col min="11527" max="11776" width="9.140625" style="2"/>
    <col min="11777" max="11777" width="5.140625" style="2" customWidth="1"/>
    <col min="11778" max="11778" width="41.85546875" style="2" customWidth="1"/>
    <col min="11779" max="11779" width="14.28515625" style="2" customWidth="1"/>
    <col min="11780" max="11780" width="15.5703125" style="2" customWidth="1"/>
    <col min="11781" max="11781" width="60" style="2" customWidth="1"/>
    <col min="11782" max="11782" width="11.42578125" style="2" customWidth="1"/>
    <col min="11783" max="12032" width="9.140625" style="2"/>
    <col min="12033" max="12033" width="5.140625" style="2" customWidth="1"/>
    <col min="12034" max="12034" width="41.85546875" style="2" customWidth="1"/>
    <col min="12035" max="12035" width="14.28515625" style="2" customWidth="1"/>
    <col min="12036" max="12036" width="15.5703125" style="2" customWidth="1"/>
    <col min="12037" max="12037" width="60" style="2" customWidth="1"/>
    <col min="12038" max="12038" width="11.42578125" style="2" customWidth="1"/>
    <col min="12039" max="12288" width="9.140625" style="2"/>
    <col min="12289" max="12289" width="5.140625" style="2" customWidth="1"/>
    <col min="12290" max="12290" width="41.85546875" style="2" customWidth="1"/>
    <col min="12291" max="12291" width="14.28515625" style="2" customWidth="1"/>
    <col min="12292" max="12292" width="15.5703125" style="2" customWidth="1"/>
    <col min="12293" max="12293" width="60" style="2" customWidth="1"/>
    <col min="12294" max="12294" width="11.42578125" style="2" customWidth="1"/>
    <col min="12295" max="12544" width="9.140625" style="2"/>
    <col min="12545" max="12545" width="5.140625" style="2" customWidth="1"/>
    <col min="12546" max="12546" width="41.85546875" style="2" customWidth="1"/>
    <col min="12547" max="12547" width="14.28515625" style="2" customWidth="1"/>
    <col min="12548" max="12548" width="15.5703125" style="2" customWidth="1"/>
    <col min="12549" max="12549" width="60" style="2" customWidth="1"/>
    <col min="12550" max="12550" width="11.42578125" style="2" customWidth="1"/>
    <col min="12551" max="12800" width="9.140625" style="2"/>
    <col min="12801" max="12801" width="5.140625" style="2" customWidth="1"/>
    <col min="12802" max="12802" width="41.85546875" style="2" customWidth="1"/>
    <col min="12803" max="12803" width="14.28515625" style="2" customWidth="1"/>
    <col min="12804" max="12804" width="15.5703125" style="2" customWidth="1"/>
    <col min="12805" max="12805" width="60" style="2" customWidth="1"/>
    <col min="12806" max="12806" width="11.42578125" style="2" customWidth="1"/>
    <col min="12807" max="13056" width="9.140625" style="2"/>
    <col min="13057" max="13057" width="5.140625" style="2" customWidth="1"/>
    <col min="13058" max="13058" width="41.85546875" style="2" customWidth="1"/>
    <col min="13059" max="13059" width="14.28515625" style="2" customWidth="1"/>
    <col min="13060" max="13060" width="15.5703125" style="2" customWidth="1"/>
    <col min="13061" max="13061" width="60" style="2" customWidth="1"/>
    <col min="13062" max="13062" width="11.42578125" style="2" customWidth="1"/>
    <col min="13063" max="13312" width="9.140625" style="2"/>
    <col min="13313" max="13313" width="5.140625" style="2" customWidth="1"/>
    <col min="13314" max="13314" width="41.85546875" style="2" customWidth="1"/>
    <col min="13315" max="13315" width="14.28515625" style="2" customWidth="1"/>
    <col min="13316" max="13316" width="15.5703125" style="2" customWidth="1"/>
    <col min="13317" max="13317" width="60" style="2" customWidth="1"/>
    <col min="13318" max="13318" width="11.42578125" style="2" customWidth="1"/>
    <col min="13319" max="13568" width="9.140625" style="2"/>
    <col min="13569" max="13569" width="5.140625" style="2" customWidth="1"/>
    <col min="13570" max="13570" width="41.85546875" style="2" customWidth="1"/>
    <col min="13571" max="13571" width="14.28515625" style="2" customWidth="1"/>
    <col min="13572" max="13572" width="15.5703125" style="2" customWidth="1"/>
    <col min="13573" max="13573" width="60" style="2" customWidth="1"/>
    <col min="13574" max="13574" width="11.42578125" style="2" customWidth="1"/>
    <col min="13575" max="13824" width="9.140625" style="2"/>
    <col min="13825" max="13825" width="5.140625" style="2" customWidth="1"/>
    <col min="13826" max="13826" width="41.85546875" style="2" customWidth="1"/>
    <col min="13827" max="13827" width="14.28515625" style="2" customWidth="1"/>
    <col min="13828" max="13828" width="15.5703125" style="2" customWidth="1"/>
    <col min="13829" max="13829" width="60" style="2" customWidth="1"/>
    <col min="13830" max="13830" width="11.42578125" style="2" customWidth="1"/>
    <col min="13831" max="14080" width="9.140625" style="2"/>
    <col min="14081" max="14081" width="5.140625" style="2" customWidth="1"/>
    <col min="14082" max="14082" width="41.85546875" style="2" customWidth="1"/>
    <col min="14083" max="14083" width="14.28515625" style="2" customWidth="1"/>
    <col min="14084" max="14084" width="15.5703125" style="2" customWidth="1"/>
    <col min="14085" max="14085" width="60" style="2" customWidth="1"/>
    <col min="14086" max="14086" width="11.42578125" style="2" customWidth="1"/>
    <col min="14087" max="14336" width="9.140625" style="2"/>
    <col min="14337" max="14337" width="5.140625" style="2" customWidth="1"/>
    <col min="14338" max="14338" width="41.85546875" style="2" customWidth="1"/>
    <col min="14339" max="14339" width="14.28515625" style="2" customWidth="1"/>
    <col min="14340" max="14340" width="15.5703125" style="2" customWidth="1"/>
    <col min="14341" max="14341" width="60" style="2" customWidth="1"/>
    <col min="14342" max="14342" width="11.42578125" style="2" customWidth="1"/>
    <col min="14343" max="14592" width="9.140625" style="2"/>
    <col min="14593" max="14593" width="5.140625" style="2" customWidth="1"/>
    <col min="14594" max="14594" width="41.85546875" style="2" customWidth="1"/>
    <col min="14595" max="14595" width="14.28515625" style="2" customWidth="1"/>
    <col min="14596" max="14596" width="15.5703125" style="2" customWidth="1"/>
    <col min="14597" max="14597" width="60" style="2" customWidth="1"/>
    <col min="14598" max="14598" width="11.42578125" style="2" customWidth="1"/>
    <col min="14599" max="14848" width="9.140625" style="2"/>
    <col min="14849" max="14849" width="5.140625" style="2" customWidth="1"/>
    <col min="14850" max="14850" width="41.85546875" style="2" customWidth="1"/>
    <col min="14851" max="14851" width="14.28515625" style="2" customWidth="1"/>
    <col min="14852" max="14852" width="15.5703125" style="2" customWidth="1"/>
    <col min="14853" max="14853" width="60" style="2" customWidth="1"/>
    <col min="14854" max="14854" width="11.42578125" style="2" customWidth="1"/>
    <col min="14855" max="15104" width="9.140625" style="2"/>
    <col min="15105" max="15105" width="5.140625" style="2" customWidth="1"/>
    <col min="15106" max="15106" width="41.85546875" style="2" customWidth="1"/>
    <col min="15107" max="15107" width="14.28515625" style="2" customWidth="1"/>
    <col min="15108" max="15108" width="15.5703125" style="2" customWidth="1"/>
    <col min="15109" max="15109" width="60" style="2" customWidth="1"/>
    <col min="15110" max="15110" width="11.42578125" style="2" customWidth="1"/>
    <col min="15111" max="15360" width="9.140625" style="2"/>
    <col min="15361" max="15361" width="5.140625" style="2" customWidth="1"/>
    <col min="15362" max="15362" width="41.85546875" style="2" customWidth="1"/>
    <col min="15363" max="15363" width="14.28515625" style="2" customWidth="1"/>
    <col min="15364" max="15364" width="15.5703125" style="2" customWidth="1"/>
    <col min="15365" max="15365" width="60" style="2" customWidth="1"/>
    <col min="15366" max="15366" width="11.42578125" style="2" customWidth="1"/>
    <col min="15367" max="15616" width="9.140625" style="2"/>
    <col min="15617" max="15617" width="5.140625" style="2" customWidth="1"/>
    <col min="15618" max="15618" width="41.85546875" style="2" customWidth="1"/>
    <col min="15619" max="15619" width="14.28515625" style="2" customWidth="1"/>
    <col min="15620" max="15620" width="15.5703125" style="2" customWidth="1"/>
    <col min="15621" max="15621" width="60" style="2" customWidth="1"/>
    <col min="15622" max="15622" width="11.42578125" style="2" customWidth="1"/>
    <col min="15623" max="15872" width="9.140625" style="2"/>
    <col min="15873" max="15873" width="5.140625" style="2" customWidth="1"/>
    <col min="15874" max="15874" width="41.85546875" style="2" customWidth="1"/>
    <col min="15875" max="15875" width="14.28515625" style="2" customWidth="1"/>
    <col min="15876" max="15876" width="15.5703125" style="2" customWidth="1"/>
    <col min="15877" max="15877" width="60" style="2" customWidth="1"/>
    <col min="15878" max="15878" width="11.42578125" style="2" customWidth="1"/>
    <col min="15879" max="16128" width="9.140625" style="2"/>
    <col min="16129" max="16129" width="5.140625" style="2" customWidth="1"/>
    <col min="16130" max="16130" width="41.85546875" style="2" customWidth="1"/>
    <col min="16131" max="16131" width="14.28515625" style="2" customWidth="1"/>
    <col min="16132" max="16132" width="15.5703125" style="2" customWidth="1"/>
    <col min="16133" max="16133" width="60" style="2" customWidth="1"/>
    <col min="16134" max="16134" width="11.42578125" style="2" customWidth="1"/>
    <col min="16135" max="16384" width="9.140625" style="2"/>
  </cols>
  <sheetData>
    <row r="1" spans="1:46" s="1" customFormat="1" x14ac:dyDescent="0.25">
      <c r="A1" s="360" t="str">
        <f>+'2.CMD.T'!A1:C1</f>
        <v>HỘI ĐỒNG NHÂN DÂN</v>
      </c>
      <c r="B1" s="360"/>
      <c r="C1" s="360"/>
      <c r="D1" s="361" t="s">
        <v>0</v>
      </c>
      <c r="E1" s="361"/>
      <c r="F1" s="361"/>
    </row>
    <row r="2" spans="1:46" s="1" customFormat="1" ht="15.75" customHeight="1" x14ac:dyDescent="0.25">
      <c r="A2" s="361" t="str">
        <f>+'2.CMD.T'!A2:C2</f>
        <v>TỈNH HÀ TĨNH</v>
      </c>
      <c r="B2" s="361"/>
      <c r="C2" s="361"/>
      <c r="D2" s="361" t="s">
        <v>1</v>
      </c>
      <c r="E2" s="361"/>
      <c r="F2" s="361"/>
    </row>
    <row r="3" spans="1:46" s="1" customFormat="1" x14ac:dyDescent="0.25">
      <c r="A3" s="364"/>
      <c r="B3" s="364"/>
      <c r="C3" s="364"/>
      <c r="D3" s="364"/>
      <c r="E3" s="364"/>
      <c r="F3" s="364"/>
    </row>
    <row r="4" spans="1:46" s="1" customFormat="1" x14ac:dyDescent="0.25">
      <c r="A4" s="362" t="s">
        <v>328</v>
      </c>
      <c r="B4" s="362"/>
      <c r="C4" s="362"/>
      <c r="D4" s="362"/>
      <c r="E4" s="362"/>
      <c r="F4" s="362"/>
    </row>
    <row r="5" spans="1:46" s="1" customFormat="1" x14ac:dyDescent="0.25">
      <c r="A5" s="362" t="s">
        <v>85</v>
      </c>
      <c r="B5" s="362"/>
      <c r="C5" s="362"/>
      <c r="D5" s="362"/>
      <c r="E5" s="362"/>
      <c r="F5" s="362"/>
    </row>
    <row r="6" spans="1:46" s="1" customFormat="1" x14ac:dyDescent="0.25">
      <c r="A6" s="365" t="str">
        <f>+'[1]2.CMD.T'!A5:H5</f>
        <v>(Kèm theo Nghị quyết số    .../NQ-HĐND ngày      tháng    năm 2024 của Hội đồng nhân dân tỉnh)</v>
      </c>
      <c r="B6" s="365"/>
      <c r="C6" s="365"/>
      <c r="D6" s="365"/>
      <c r="E6" s="365"/>
      <c r="F6" s="365"/>
    </row>
    <row r="7" spans="1:46" ht="12.75" customHeight="1" x14ac:dyDescent="0.25">
      <c r="A7" s="366"/>
      <c r="B7" s="366"/>
      <c r="C7" s="366"/>
      <c r="D7" s="366"/>
      <c r="E7" s="366"/>
      <c r="F7" s="366"/>
    </row>
    <row r="8" spans="1:46" s="7" customFormat="1" ht="44.25" customHeight="1" x14ac:dyDescent="0.25">
      <c r="A8" s="367" t="s">
        <v>4</v>
      </c>
      <c r="B8" s="368" t="s">
        <v>5</v>
      </c>
      <c r="C8" s="369" t="s">
        <v>56</v>
      </c>
      <c r="D8" s="368" t="s">
        <v>7</v>
      </c>
      <c r="E8" s="370" t="s">
        <v>8</v>
      </c>
      <c r="F8" s="368" t="s">
        <v>9</v>
      </c>
    </row>
    <row r="9" spans="1:46" s="7" customFormat="1" ht="15" customHeight="1" x14ac:dyDescent="0.25">
      <c r="A9" s="367"/>
      <c r="B9" s="368"/>
      <c r="C9" s="369"/>
      <c r="D9" s="368"/>
      <c r="E9" s="370"/>
      <c r="F9" s="368"/>
    </row>
    <row r="10" spans="1:46" s="59" customFormat="1" ht="28.5" x14ac:dyDescent="0.2">
      <c r="A10" s="35" t="s">
        <v>10</v>
      </c>
      <c r="B10" s="36" t="s">
        <v>44</v>
      </c>
      <c r="C10" s="99">
        <f>+C11+C12+C13</f>
        <v>37.4</v>
      </c>
      <c r="D10" s="61"/>
      <c r="E10" s="61"/>
      <c r="F10" s="62"/>
      <c r="G10" s="56"/>
      <c r="H10" s="57"/>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AN10" s="58"/>
      <c r="AO10" s="58"/>
      <c r="AP10" s="58"/>
      <c r="AQ10" s="58"/>
      <c r="AR10" s="58"/>
      <c r="AS10" s="58"/>
      <c r="AT10" s="58"/>
    </row>
    <row r="11" spans="1:46" s="45" customFormat="1" ht="30" x14ac:dyDescent="0.2">
      <c r="A11" s="32">
        <v>1</v>
      </c>
      <c r="B11" s="63" t="s">
        <v>77</v>
      </c>
      <c r="C11" s="100">
        <v>15</v>
      </c>
      <c r="D11" s="64" t="s">
        <v>78</v>
      </c>
      <c r="E11" s="65" t="s">
        <v>79</v>
      </c>
      <c r="F11" s="66"/>
      <c r="G11" s="42"/>
      <c r="H11" s="60"/>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row>
    <row r="12" spans="1:46" s="45" customFormat="1" ht="105" x14ac:dyDescent="0.2">
      <c r="A12" s="32">
        <v>2</v>
      </c>
      <c r="B12" s="67" t="s">
        <v>80</v>
      </c>
      <c r="C12" s="101">
        <v>10.7</v>
      </c>
      <c r="D12" s="32" t="s">
        <v>81</v>
      </c>
      <c r="E12" s="65" t="s">
        <v>82</v>
      </c>
      <c r="F12" s="50"/>
      <c r="G12" s="42"/>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row>
    <row r="13" spans="1:46" s="45" customFormat="1" ht="105" x14ac:dyDescent="0.2">
      <c r="A13" s="32">
        <v>3</v>
      </c>
      <c r="B13" s="68" t="s">
        <v>80</v>
      </c>
      <c r="C13" s="100">
        <v>11.7</v>
      </c>
      <c r="D13" s="32" t="s">
        <v>81</v>
      </c>
      <c r="E13" s="65" t="s">
        <v>83</v>
      </c>
      <c r="F13" s="66"/>
      <c r="G13" s="42"/>
      <c r="H13" s="60"/>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row>
    <row r="14" spans="1:46" s="25" customFormat="1" ht="15" x14ac:dyDescent="0.25">
      <c r="A14" s="22">
        <f>+A13</f>
        <v>3</v>
      </c>
      <c r="B14" s="21" t="s">
        <v>84</v>
      </c>
      <c r="C14" s="97">
        <f>+C10</f>
        <v>37.4</v>
      </c>
      <c r="D14" s="18"/>
      <c r="E14" s="23"/>
      <c r="F14" s="24"/>
    </row>
    <row r="15" spans="1:46" s="25" customFormat="1" ht="15" x14ac:dyDescent="0.25">
      <c r="A15" s="37"/>
      <c r="B15" s="38"/>
      <c r="C15" s="37"/>
      <c r="D15" s="37"/>
      <c r="E15" s="37"/>
      <c r="F15" s="37"/>
    </row>
    <row r="16" spans="1:46" x14ac:dyDescent="0.25">
      <c r="D16" s="39"/>
      <c r="E16" s="357" t="s">
        <v>356</v>
      </c>
      <c r="F16" s="357"/>
    </row>
  </sheetData>
  <mergeCells count="16">
    <mergeCell ref="E16:F16"/>
    <mergeCell ref="A4:F4"/>
    <mergeCell ref="A1:C1"/>
    <mergeCell ref="D1:F1"/>
    <mergeCell ref="A2:C2"/>
    <mergeCell ref="D2:F2"/>
    <mergeCell ref="A3:F3"/>
    <mergeCell ref="A5:F5"/>
    <mergeCell ref="A6:F6"/>
    <mergeCell ref="A7:F7"/>
    <mergeCell ref="A8:A9"/>
    <mergeCell ref="B8:B9"/>
    <mergeCell ref="C8:C9"/>
    <mergeCell ref="D8:D9"/>
    <mergeCell ref="E8:E9"/>
    <mergeCell ref="F8:F9"/>
  </mergeCells>
  <conditionalFormatting sqref="C10">
    <cfRule type="cellIs" dxfId="8" priority="1" stopIfTrue="1" operator="equal">
      <formula>0</formula>
    </cfRule>
  </conditionalFormatting>
  <conditionalFormatting sqref="C10">
    <cfRule type="cellIs" dxfId="7" priority="5" stopIfTrue="1" operator="equal">
      <formula>0</formula>
    </cfRule>
  </conditionalFormatting>
  <conditionalFormatting sqref="C13">
    <cfRule type="cellIs" dxfId="6" priority="3" stopIfTrue="1" operator="equal">
      <formula>0</formula>
    </cfRule>
  </conditionalFormatting>
  <conditionalFormatting sqref="C13">
    <cfRule type="cellIs" dxfId="5" priority="2" stopIfTrue="1" operator="equal">
      <formula>0</formula>
    </cfRule>
    <cfRule type="cellIs" dxfId="4" priority="4" stopIfTrue="1" operator="equal">
      <formula>0</formula>
    </cfRule>
  </conditionalFormatting>
  <printOptions horizontalCentered="1"/>
  <pageMargins left="0.32" right="0.26" top="0.5" bottom="0.45" header="0.3" footer="0.17"/>
  <pageSetup paperSize="9" orientation="landscape" r:id="rId1"/>
  <headerFooter>
    <oddFooter>&amp;LPhụ lục &amp;A&amp;R&amp;P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24"/>
  <sheetViews>
    <sheetView showZeros="0" zoomScaleNormal="100" workbookViewId="0">
      <selection activeCell="A24" sqref="A24:XFD24"/>
    </sheetView>
  </sheetViews>
  <sheetFormatPr defaultRowHeight="15.75" x14ac:dyDescent="0.25"/>
  <cols>
    <col min="1" max="1" width="5.140625" style="26" customWidth="1"/>
    <col min="2" max="2" width="39.5703125" style="27" customWidth="1"/>
    <col min="3" max="3" width="14.28515625" style="26" customWidth="1"/>
    <col min="4" max="4" width="14.5703125" style="26" customWidth="1"/>
    <col min="5" max="5" width="58.42578125" style="26" customWidth="1"/>
    <col min="6" max="6" width="9" style="26" customWidth="1"/>
    <col min="7" max="256" width="9.140625" style="2"/>
    <col min="257" max="257" width="5.140625" style="2" customWidth="1"/>
    <col min="258" max="258" width="41.85546875" style="2" customWidth="1"/>
    <col min="259" max="259" width="14.28515625" style="2" customWidth="1"/>
    <col min="260" max="260" width="15.5703125" style="2" customWidth="1"/>
    <col min="261" max="261" width="60" style="2" customWidth="1"/>
    <col min="262" max="262" width="11.42578125" style="2" customWidth="1"/>
    <col min="263" max="512" width="9.140625" style="2"/>
    <col min="513" max="513" width="5.140625" style="2" customWidth="1"/>
    <col min="514" max="514" width="41.85546875" style="2" customWidth="1"/>
    <col min="515" max="515" width="14.28515625" style="2" customWidth="1"/>
    <col min="516" max="516" width="15.5703125" style="2" customWidth="1"/>
    <col min="517" max="517" width="60" style="2" customWidth="1"/>
    <col min="518" max="518" width="11.42578125" style="2" customWidth="1"/>
    <col min="519" max="768" width="9.140625" style="2"/>
    <col min="769" max="769" width="5.140625" style="2" customWidth="1"/>
    <col min="770" max="770" width="41.85546875" style="2" customWidth="1"/>
    <col min="771" max="771" width="14.28515625" style="2" customWidth="1"/>
    <col min="772" max="772" width="15.5703125" style="2" customWidth="1"/>
    <col min="773" max="773" width="60" style="2" customWidth="1"/>
    <col min="774" max="774" width="11.42578125" style="2" customWidth="1"/>
    <col min="775" max="1024" width="9.140625" style="2"/>
    <col min="1025" max="1025" width="5.140625" style="2" customWidth="1"/>
    <col min="1026" max="1026" width="41.85546875" style="2" customWidth="1"/>
    <col min="1027" max="1027" width="14.28515625" style="2" customWidth="1"/>
    <col min="1028" max="1028" width="15.5703125" style="2" customWidth="1"/>
    <col min="1029" max="1029" width="60" style="2" customWidth="1"/>
    <col min="1030" max="1030" width="11.42578125" style="2" customWidth="1"/>
    <col min="1031" max="1280" width="9.140625" style="2"/>
    <col min="1281" max="1281" width="5.140625" style="2" customWidth="1"/>
    <col min="1282" max="1282" width="41.85546875" style="2" customWidth="1"/>
    <col min="1283" max="1283" width="14.28515625" style="2" customWidth="1"/>
    <col min="1284" max="1284" width="15.5703125" style="2" customWidth="1"/>
    <col min="1285" max="1285" width="60" style="2" customWidth="1"/>
    <col min="1286" max="1286" width="11.42578125" style="2" customWidth="1"/>
    <col min="1287" max="1536" width="9.140625" style="2"/>
    <col min="1537" max="1537" width="5.140625" style="2" customWidth="1"/>
    <col min="1538" max="1538" width="41.85546875" style="2" customWidth="1"/>
    <col min="1539" max="1539" width="14.28515625" style="2" customWidth="1"/>
    <col min="1540" max="1540" width="15.5703125" style="2" customWidth="1"/>
    <col min="1541" max="1541" width="60" style="2" customWidth="1"/>
    <col min="1542" max="1542" width="11.42578125" style="2" customWidth="1"/>
    <col min="1543" max="1792" width="9.140625" style="2"/>
    <col min="1793" max="1793" width="5.140625" style="2" customWidth="1"/>
    <col min="1794" max="1794" width="41.85546875" style="2" customWidth="1"/>
    <col min="1795" max="1795" width="14.28515625" style="2" customWidth="1"/>
    <col min="1796" max="1796" width="15.5703125" style="2" customWidth="1"/>
    <col min="1797" max="1797" width="60" style="2" customWidth="1"/>
    <col min="1798" max="1798" width="11.42578125" style="2" customWidth="1"/>
    <col min="1799" max="2048" width="9.140625" style="2"/>
    <col min="2049" max="2049" width="5.140625" style="2" customWidth="1"/>
    <col min="2050" max="2050" width="41.85546875" style="2" customWidth="1"/>
    <col min="2051" max="2051" width="14.28515625" style="2" customWidth="1"/>
    <col min="2052" max="2052" width="15.5703125" style="2" customWidth="1"/>
    <col min="2053" max="2053" width="60" style="2" customWidth="1"/>
    <col min="2054" max="2054" width="11.42578125" style="2" customWidth="1"/>
    <col min="2055" max="2304" width="9.140625" style="2"/>
    <col min="2305" max="2305" width="5.140625" style="2" customWidth="1"/>
    <col min="2306" max="2306" width="41.85546875" style="2" customWidth="1"/>
    <col min="2307" max="2307" width="14.28515625" style="2" customWidth="1"/>
    <col min="2308" max="2308" width="15.5703125" style="2" customWidth="1"/>
    <col min="2309" max="2309" width="60" style="2" customWidth="1"/>
    <col min="2310" max="2310" width="11.42578125" style="2" customWidth="1"/>
    <col min="2311" max="2560" width="9.140625" style="2"/>
    <col min="2561" max="2561" width="5.140625" style="2" customWidth="1"/>
    <col min="2562" max="2562" width="41.85546875" style="2" customWidth="1"/>
    <col min="2563" max="2563" width="14.28515625" style="2" customWidth="1"/>
    <col min="2564" max="2564" width="15.5703125" style="2" customWidth="1"/>
    <col min="2565" max="2565" width="60" style="2" customWidth="1"/>
    <col min="2566" max="2566" width="11.42578125" style="2" customWidth="1"/>
    <col min="2567" max="2816" width="9.140625" style="2"/>
    <col min="2817" max="2817" width="5.140625" style="2" customWidth="1"/>
    <col min="2818" max="2818" width="41.85546875" style="2" customWidth="1"/>
    <col min="2819" max="2819" width="14.28515625" style="2" customWidth="1"/>
    <col min="2820" max="2820" width="15.5703125" style="2" customWidth="1"/>
    <col min="2821" max="2821" width="60" style="2" customWidth="1"/>
    <col min="2822" max="2822" width="11.42578125" style="2" customWidth="1"/>
    <col min="2823" max="3072" width="9.140625" style="2"/>
    <col min="3073" max="3073" width="5.140625" style="2" customWidth="1"/>
    <col min="3074" max="3074" width="41.85546875" style="2" customWidth="1"/>
    <col min="3075" max="3075" width="14.28515625" style="2" customWidth="1"/>
    <col min="3076" max="3076" width="15.5703125" style="2" customWidth="1"/>
    <col min="3077" max="3077" width="60" style="2" customWidth="1"/>
    <col min="3078" max="3078" width="11.42578125" style="2" customWidth="1"/>
    <col min="3079" max="3328" width="9.140625" style="2"/>
    <col min="3329" max="3329" width="5.140625" style="2" customWidth="1"/>
    <col min="3330" max="3330" width="41.85546875" style="2" customWidth="1"/>
    <col min="3331" max="3331" width="14.28515625" style="2" customWidth="1"/>
    <col min="3332" max="3332" width="15.5703125" style="2" customWidth="1"/>
    <col min="3333" max="3333" width="60" style="2" customWidth="1"/>
    <col min="3334" max="3334" width="11.42578125" style="2" customWidth="1"/>
    <col min="3335" max="3584" width="9.140625" style="2"/>
    <col min="3585" max="3585" width="5.140625" style="2" customWidth="1"/>
    <col min="3586" max="3586" width="41.85546875" style="2" customWidth="1"/>
    <col min="3587" max="3587" width="14.28515625" style="2" customWidth="1"/>
    <col min="3588" max="3588" width="15.5703125" style="2" customWidth="1"/>
    <col min="3589" max="3589" width="60" style="2" customWidth="1"/>
    <col min="3590" max="3590" width="11.42578125" style="2" customWidth="1"/>
    <col min="3591" max="3840" width="9.140625" style="2"/>
    <col min="3841" max="3841" width="5.140625" style="2" customWidth="1"/>
    <col min="3842" max="3842" width="41.85546875" style="2" customWidth="1"/>
    <col min="3843" max="3843" width="14.28515625" style="2" customWidth="1"/>
    <col min="3844" max="3844" width="15.5703125" style="2" customWidth="1"/>
    <col min="3845" max="3845" width="60" style="2" customWidth="1"/>
    <col min="3846" max="3846" width="11.42578125" style="2" customWidth="1"/>
    <col min="3847" max="4096" width="9.140625" style="2"/>
    <col min="4097" max="4097" width="5.140625" style="2" customWidth="1"/>
    <col min="4098" max="4098" width="41.85546875" style="2" customWidth="1"/>
    <col min="4099" max="4099" width="14.28515625" style="2" customWidth="1"/>
    <col min="4100" max="4100" width="15.5703125" style="2" customWidth="1"/>
    <col min="4101" max="4101" width="60" style="2" customWidth="1"/>
    <col min="4102" max="4102" width="11.42578125" style="2" customWidth="1"/>
    <col min="4103" max="4352" width="9.140625" style="2"/>
    <col min="4353" max="4353" width="5.140625" style="2" customWidth="1"/>
    <col min="4354" max="4354" width="41.85546875" style="2" customWidth="1"/>
    <col min="4355" max="4355" width="14.28515625" style="2" customWidth="1"/>
    <col min="4356" max="4356" width="15.5703125" style="2" customWidth="1"/>
    <col min="4357" max="4357" width="60" style="2" customWidth="1"/>
    <col min="4358" max="4358" width="11.42578125" style="2" customWidth="1"/>
    <col min="4359" max="4608" width="9.140625" style="2"/>
    <col min="4609" max="4609" width="5.140625" style="2" customWidth="1"/>
    <col min="4610" max="4610" width="41.85546875" style="2" customWidth="1"/>
    <col min="4611" max="4611" width="14.28515625" style="2" customWidth="1"/>
    <col min="4612" max="4612" width="15.5703125" style="2" customWidth="1"/>
    <col min="4613" max="4613" width="60" style="2" customWidth="1"/>
    <col min="4614" max="4614" width="11.42578125" style="2" customWidth="1"/>
    <col min="4615" max="4864" width="9.140625" style="2"/>
    <col min="4865" max="4865" width="5.140625" style="2" customWidth="1"/>
    <col min="4866" max="4866" width="41.85546875" style="2" customWidth="1"/>
    <col min="4867" max="4867" width="14.28515625" style="2" customWidth="1"/>
    <col min="4868" max="4868" width="15.5703125" style="2" customWidth="1"/>
    <col min="4869" max="4869" width="60" style="2" customWidth="1"/>
    <col min="4870" max="4870" width="11.42578125" style="2" customWidth="1"/>
    <col min="4871" max="5120" width="9.140625" style="2"/>
    <col min="5121" max="5121" width="5.140625" style="2" customWidth="1"/>
    <col min="5122" max="5122" width="41.85546875" style="2" customWidth="1"/>
    <col min="5123" max="5123" width="14.28515625" style="2" customWidth="1"/>
    <col min="5124" max="5124" width="15.5703125" style="2" customWidth="1"/>
    <col min="5125" max="5125" width="60" style="2" customWidth="1"/>
    <col min="5126" max="5126" width="11.42578125" style="2" customWidth="1"/>
    <col min="5127" max="5376" width="9.140625" style="2"/>
    <col min="5377" max="5377" width="5.140625" style="2" customWidth="1"/>
    <col min="5378" max="5378" width="41.85546875" style="2" customWidth="1"/>
    <col min="5379" max="5379" width="14.28515625" style="2" customWidth="1"/>
    <col min="5380" max="5380" width="15.5703125" style="2" customWidth="1"/>
    <col min="5381" max="5381" width="60" style="2" customWidth="1"/>
    <col min="5382" max="5382" width="11.42578125" style="2" customWidth="1"/>
    <col min="5383" max="5632" width="9.140625" style="2"/>
    <col min="5633" max="5633" width="5.140625" style="2" customWidth="1"/>
    <col min="5634" max="5634" width="41.85546875" style="2" customWidth="1"/>
    <col min="5635" max="5635" width="14.28515625" style="2" customWidth="1"/>
    <col min="5636" max="5636" width="15.5703125" style="2" customWidth="1"/>
    <col min="5637" max="5637" width="60" style="2" customWidth="1"/>
    <col min="5638" max="5638" width="11.42578125" style="2" customWidth="1"/>
    <col min="5639" max="5888" width="9.140625" style="2"/>
    <col min="5889" max="5889" width="5.140625" style="2" customWidth="1"/>
    <col min="5890" max="5890" width="41.85546875" style="2" customWidth="1"/>
    <col min="5891" max="5891" width="14.28515625" style="2" customWidth="1"/>
    <col min="5892" max="5892" width="15.5703125" style="2" customWidth="1"/>
    <col min="5893" max="5893" width="60" style="2" customWidth="1"/>
    <col min="5894" max="5894" width="11.42578125" style="2" customWidth="1"/>
    <col min="5895" max="6144" width="9.140625" style="2"/>
    <col min="6145" max="6145" width="5.140625" style="2" customWidth="1"/>
    <col min="6146" max="6146" width="41.85546875" style="2" customWidth="1"/>
    <col min="6147" max="6147" width="14.28515625" style="2" customWidth="1"/>
    <col min="6148" max="6148" width="15.5703125" style="2" customWidth="1"/>
    <col min="6149" max="6149" width="60" style="2" customWidth="1"/>
    <col min="6150" max="6150" width="11.42578125" style="2" customWidth="1"/>
    <col min="6151" max="6400" width="9.140625" style="2"/>
    <col min="6401" max="6401" width="5.140625" style="2" customWidth="1"/>
    <col min="6402" max="6402" width="41.85546875" style="2" customWidth="1"/>
    <col min="6403" max="6403" width="14.28515625" style="2" customWidth="1"/>
    <col min="6404" max="6404" width="15.5703125" style="2" customWidth="1"/>
    <col min="6405" max="6405" width="60" style="2" customWidth="1"/>
    <col min="6406" max="6406" width="11.42578125" style="2" customWidth="1"/>
    <col min="6407" max="6656" width="9.140625" style="2"/>
    <col min="6657" max="6657" width="5.140625" style="2" customWidth="1"/>
    <col min="6658" max="6658" width="41.85546875" style="2" customWidth="1"/>
    <col min="6659" max="6659" width="14.28515625" style="2" customWidth="1"/>
    <col min="6660" max="6660" width="15.5703125" style="2" customWidth="1"/>
    <col min="6661" max="6661" width="60" style="2" customWidth="1"/>
    <col min="6662" max="6662" width="11.42578125" style="2" customWidth="1"/>
    <col min="6663" max="6912" width="9.140625" style="2"/>
    <col min="6913" max="6913" width="5.140625" style="2" customWidth="1"/>
    <col min="6914" max="6914" width="41.85546875" style="2" customWidth="1"/>
    <col min="6915" max="6915" width="14.28515625" style="2" customWidth="1"/>
    <col min="6916" max="6916" width="15.5703125" style="2" customWidth="1"/>
    <col min="6917" max="6917" width="60" style="2" customWidth="1"/>
    <col min="6918" max="6918" width="11.42578125" style="2" customWidth="1"/>
    <col min="6919" max="7168" width="9.140625" style="2"/>
    <col min="7169" max="7169" width="5.140625" style="2" customWidth="1"/>
    <col min="7170" max="7170" width="41.85546875" style="2" customWidth="1"/>
    <col min="7171" max="7171" width="14.28515625" style="2" customWidth="1"/>
    <col min="7172" max="7172" width="15.5703125" style="2" customWidth="1"/>
    <col min="7173" max="7173" width="60" style="2" customWidth="1"/>
    <col min="7174" max="7174" width="11.42578125" style="2" customWidth="1"/>
    <col min="7175" max="7424" width="9.140625" style="2"/>
    <col min="7425" max="7425" width="5.140625" style="2" customWidth="1"/>
    <col min="7426" max="7426" width="41.85546875" style="2" customWidth="1"/>
    <col min="7427" max="7427" width="14.28515625" style="2" customWidth="1"/>
    <col min="7428" max="7428" width="15.5703125" style="2" customWidth="1"/>
    <col min="7429" max="7429" width="60" style="2" customWidth="1"/>
    <col min="7430" max="7430" width="11.42578125" style="2" customWidth="1"/>
    <col min="7431" max="7680" width="9.140625" style="2"/>
    <col min="7681" max="7681" width="5.140625" style="2" customWidth="1"/>
    <col min="7682" max="7682" width="41.85546875" style="2" customWidth="1"/>
    <col min="7683" max="7683" width="14.28515625" style="2" customWidth="1"/>
    <col min="7684" max="7684" width="15.5703125" style="2" customWidth="1"/>
    <col min="7685" max="7685" width="60" style="2" customWidth="1"/>
    <col min="7686" max="7686" width="11.42578125" style="2" customWidth="1"/>
    <col min="7687" max="7936" width="9.140625" style="2"/>
    <col min="7937" max="7937" width="5.140625" style="2" customWidth="1"/>
    <col min="7938" max="7938" width="41.85546875" style="2" customWidth="1"/>
    <col min="7939" max="7939" width="14.28515625" style="2" customWidth="1"/>
    <col min="7940" max="7940" width="15.5703125" style="2" customWidth="1"/>
    <col min="7941" max="7941" width="60" style="2" customWidth="1"/>
    <col min="7942" max="7942" width="11.42578125" style="2" customWidth="1"/>
    <col min="7943" max="8192" width="9.140625" style="2"/>
    <col min="8193" max="8193" width="5.140625" style="2" customWidth="1"/>
    <col min="8194" max="8194" width="41.85546875" style="2" customWidth="1"/>
    <col min="8195" max="8195" width="14.28515625" style="2" customWidth="1"/>
    <col min="8196" max="8196" width="15.5703125" style="2" customWidth="1"/>
    <col min="8197" max="8197" width="60" style="2" customWidth="1"/>
    <col min="8198" max="8198" width="11.42578125" style="2" customWidth="1"/>
    <col min="8199" max="8448" width="9.140625" style="2"/>
    <col min="8449" max="8449" width="5.140625" style="2" customWidth="1"/>
    <col min="8450" max="8450" width="41.85546875" style="2" customWidth="1"/>
    <col min="8451" max="8451" width="14.28515625" style="2" customWidth="1"/>
    <col min="8452" max="8452" width="15.5703125" style="2" customWidth="1"/>
    <col min="8453" max="8453" width="60" style="2" customWidth="1"/>
    <col min="8454" max="8454" width="11.42578125" style="2" customWidth="1"/>
    <col min="8455" max="8704" width="9.140625" style="2"/>
    <col min="8705" max="8705" width="5.140625" style="2" customWidth="1"/>
    <col min="8706" max="8706" width="41.85546875" style="2" customWidth="1"/>
    <col min="8707" max="8707" width="14.28515625" style="2" customWidth="1"/>
    <col min="8708" max="8708" width="15.5703125" style="2" customWidth="1"/>
    <col min="8709" max="8709" width="60" style="2" customWidth="1"/>
    <col min="8710" max="8710" width="11.42578125" style="2" customWidth="1"/>
    <col min="8711" max="8960" width="9.140625" style="2"/>
    <col min="8961" max="8961" width="5.140625" style="2" customWidth="1"/>
    <col min="8962" max="8962" width="41.85546875" style="2" customWidth="1"/>
    <col min="8963" max="8963" width="14.28515625" style="2" customWidth="1"/>
    <col min="8964" max="8964" width="15.5703125" style="2" customWidth="1"/>
    <col min="8965" max="8965" width="60" style="2" customWidth="1"/>
    <col min="8966" max="8966" width="11.42578125" style="2" customWidth="1"/>
    <col min="8967" max="9216" width="9.140625" style="2"/>
    <col min="9217" max="9217" width="5.140625" style="2" customWidth="1"/>
    <col min="9218" max="9218" width="41.85546875" style="2" customWidth="1"/>
    <col min="9219" max="9219" width="14.28515625" style="2" customWidth="1"/>
    <col min="9220" max="9220" width="15.5703125" style="2" customWidth="1"/>
    <col min="9221" max="9221" width="60" style="2" customWidth="1"/>
    <col min="9222" max="9222" width="11.42578125" style="2" customWidth="1"/>
    <col min="9223" max="9472" width="9.140625" style="2"/>
    <col min="9473" max="9473" width="5.140625" style="2" customWidth="1"/>
    <col min="9474" max="9474" width="41.85546875" style="2" customWidth="1"/>
    <col min="9475" max="9475" width="14.28515625" style="2" customWidth="1"/>
    <col min="9476" max="9476" width="15.5703125" style="2" customWidth="1"/>
    <col min="9477" max="9477" width="60" style="2" customWidth="1"/>
    <col min="9478" max="9478" width="11.42578125" style="2" customWidth="1"/>
    <col min="9479" max="9728" width="9.140625" style="2"/>
    <col min="9729" max="9729" width="5.140625" style="2" customWidth="1"/>
    <col min="9730" max="9730" width="41.85546875" style="2" customWidth="1"/>
    <col min="9731" max="9731" width="14.28515625" style="2" customWidth="1"/>
    <col min="9732" max="9732" width="15.5703125" style="2" customWidth="1"/>
    <col min="9733" max="9733" width="60" style="2" customWidth="1"/>
    <col min="9734" max="9734" width="11.42578125" style="2" customWidth="1"/>
    <col min="9735" max="9984" width="9.140625" style="2"/>
    <col min="9985" max="9985" width="5.140625" style="2" customWidth="1"/>
    <col min="9986" max="9986" width="41.85546875" style="2" customWidth="1"/>
    <col min="9987" max="9987" width="14.28515625" style="2" customWidth="1"/>
    <col min="9988" max="9988" width="15.5703125" style="2" customWidth="1"/>
    <col min="9989" max="9989" width="60" style="2" customWidth="1"/>
    <col min="9990" max="9990" width="11.42578125" style="2" customWidth="1"/>
    <col min="9991" max="10240" width="9.140625" style="2"/>
    <col min="10241" max="10241" width="5.140625" style="2" customWidth="1"/>
    <col min="10242" max="10242" width="41.85546875" style="2" customWidth="1"/>
    <col min="10243" max="10243" width="14.28515625" style="2" customWidth="1"/>
    <col min="10244" max="10244" width="15.5703125" style="2" customWidth="1"/>
    <col min="10245" max="10245" width="60" style="2" customWidth="1"/>
    <col min="10246" max="10246" width="11.42578125" style="2" customWidth="1"/>
    <col min="10247" max="10496" width="9.140625" style="2"/>
    <col min="10497" max="10497" width="5.140625" style="2" customWidth="1"/>
    <col min="10498" max="10498" width="41.85546875" style="2" customWidth="1"/>
    <col min="10499" max="10499" width="14.28515625" style="2" customWidth="1"/>
    <col min="10500" max="10500" width="15.5703125" style="2" customWidth="1"/>
    <col min="10501" max="10501" width="60" style="2" customWidth="1"/>
    <col min="10502" max="10502" width="11.42578125" style="2" customWidth="1"/>
    <col min="10503" max="10752" width="9.140625" style="2"/>
    <col min="10753" max="10753" width="5.140625" style="2" customWidth="1"/>
    <col min="10754" max="10754" width="41.85546875" style="2" customWidth="1"/>
    <col min="10755" max="10755" width="14.28515625" style="2" customWidth="1"/>
    <col min="10756" max="10756" width="15.5703125" style="2" customWidth="1"/>
    <col min="10757" max="10757" width="60" style="2" customWidth="1"/>
    <col min="10758" max="10758" width="11.42578125" style="2" customWidth="1"/>
    <col min="10759" max="11008" width="9.140625" style="2"/>
    <col min="11009" max="11009" width="5.140625" style="2" customWidth="1"/>
    <col min="11010" max="11010" width="41.85546875" style="2" customWidth="1"/>
    <col min="11011" max="11011" width="14.28515625" style="2" customWidth="1"/>
    <col min="11012" max="11012" width="15.5703125" style="2" customWidth="1"/>
    <col min="11013" max="11013" width="60" style="2" customWidth="1"/>
    <col min="11014" max="11014" width="11.42578125" style="2" customWidth="1"/>
    <col min="11015" max="11264" width="9.140625" style="2"/>
    <col min="11265" max="11265" width="5.140625" style="2" customWidth="1"/>
    <col min="11266" max="11266" width="41.85546875" style="2" customWidth="1"/>
    <col min="11267" max="11267" width="14.28515625" style="2" customWidth="1"/>
    <col min="11268" max="11268" width="15.5703125" style="2" customWidth="1"/>
    <col min="11269" max="11269" width="60" style="2" customWidth="1"/>
    <col min="11270" max="11270" width="11.42578125" style="2" customWidth="1"/>
    <col min="11271" max="11520" width="9.140625" style="2"/>
    <col min="11521" max="11521" width="5.140625" style="2" customWidth="1"/>
    <col min="11522" max="11522" width="41.85546875" style="2" customWidth="1"/>
    <col min="11523" max="11523" width="14.28515625" style="2" customWidth="1"/>
    <col min="11524" max="11524" width="15.5703125" style="2" customWidth="1"/>
    <col min="11525" max="11525" width="60" style="2" customWidth="1"/>
    <col min="11526" max="11526" width="11.42578125" style="2" customWidth="1"/>
    <col min="11527" max="11776" width="9.140625" style="2"/>
    <col min="11777" max="11777" width="5.140625" style="2" customWidth="1"/>
    <col min="11778" max="11778" width="41.85546875" style="2" customWidth="1"/>
    <col min="11779" max="11779" width="14.28515625" style="2" customWidth="1"/>
    <col min="11780" max="11780" width="15.5703125" style="2" customWidth="1"/>
    <col min="11781" max="11781" width="60" style="2" customWidth="1"/>
    <col min="11782" max="11782" width="11.42578125" style="2" customWidth="1"/>
    <col min="11783" max="12032" width="9.140625" style="2"/>
    <col min="12033" max="12033" width="5.140625" style="2" customWidth="1"/>
    <col min="12034" max="12034" width="41.85546875" style="2" customWidth="1"/>
    <col min="12035" max="12035" width="14.28515625" style="2" customWidth="1"/>
    <col min="12036" max="12036" width="15.5703125" style="2" customWidth="1"/>
    <col min="12037" max="12037" width="60" style="2" customWidth="1"/>
    <col min="12038" max="12038" width="11.42578125" style="2" customWidth="1"/>
    <col min="12039" max="12288" width="9.140625" style="2"/>
    <col min="12289" max="12289" width="5.140625" style="2" customWidth="1"/>
    <col min="12290" max="12290" width="41.85546875" style="2" customWidth="1"/>
    <col min="12291" max="12291" width="14.28515625" style="2" customWidth="1"/>
    <col min="12292" max="12292" width="15.5703125" style="2" customWidth="1"/>
    <col min="12293" max="12293" width="60" style="2" customWidth="1"/>
    <col min="12294" max="12294" width="11.42578125" style="2" customWidth="1"/>
    <col min="12295" max="12544" width="9.140625" style="2"/>
    <col min="12545" max="12545" width="5.140625" style="2" customWidth="1"/>
    <col min="12546" max="12546" width="41.85546875" style="2" customWidth="1"/>
    <col min="12547" max="12547" width="14.28515625" style="2" customWidth="1"/>
    <col min="12548" max="12548" width="15.5703125" style="2" customWidth="1"/>
    <col min="12549" max="12549" width="60" style="2" customWidth="1"/>
    <col min="12550" max="12550" width="11.42578125" style="2" customWidth="1"/>
    <col min="12551" max="12800" width="9.140625" style="2"/>
    <col min="12801" max="12801" width="5.140625" style="2" customWidth="1"/>
    <col min="12802" max="12802" width="41.85546875" style="2" customWidth="1"/>
    <col min="12803" max="12803" width="14.28515625" style="2" customWidth="1"/>
    <col min="12804" max="12804" width="15.5703125" style="2" customWidth="1"/>
    <col min="12805" max="12805" width="60" style="2" customWidth="1"/>
    <col min="12806" max="12806" width="11.42578125" style="2" customWidth="1"/>
    <col min="12807" max="13056" width="9.140625" style="2"/>
    <col min="13057" max="13057" width="5.140625" style="2" customWidth="1"/>
    <col min="13058" max="13058" width="41.85546875" style="2" customWidth="1"/>
    <col min="13059" max="13059" width="14.28515625" style="2" customWidth="1"/>
    <col min="13060" max="13060" width="15.5703125" style="2" customWidth="1"/>
    <col min="13061" max="13061" width="60" style="2" customWidth="1"/>
    <col min="13062" max="13062" width="11.42578125" style="2" customWidth="1"/>
    <col min="13063" max="13312" width="9.140625" style="2"/>
    <col min="13313" max="13313" width="5.140625" style="2" customWidth="1"/>
    <col min="13314" max="13314" width="41.85546875" style="2" customWidth="1"/>
    <col min="13315" max="13315" width="14.28515625" style="2" customWidth="1"/>
    <col min="13316" max="13316" width="15.5703125" style="2" customWidth="1"/>
    <col min="13317" max="13317" width="60" style="2" customWidth="1"/>
    <col min="13318" max="13318" width="11.42578125" style="2" customWidth="1"/>
    <col min="13319" max="13568" width="9.140625" style="2"/>
    <col min="13569" max="13569" width="5.140625" style="2" customWidth="1"/>
    <col min="13570" max="13570" width="41.85546875" style="2" customWidth="1"/>
    <col min="13571" max="13571" width="14.28515625" style="2" customWidth="1"/>
    <col min="13572" max="13572" width="15.5703125" style="2" customWidth="1"/>
    <col min="13573" max="13573" width="60" style="2" customWidth="1"/>
    <col min="13574" max="13574" width="11.42578125" style="2" customWidth="1"/>
    <col min="13575" max="13824" width="9.140625" style="2"/>
    <col min="13825" max="13825" width="5.140625" style="2" customWidth="1"/>
    <col min="13826" max="13826" width="41.85546875" style="2" customWidth="1"/>
    <col min="13827" max="13827" width="14.28515625" style="2" customWidth="1"/>
    <col min="13828" max="13828" width="15.5703125" style="2" customWidth="1"/>
    <col min="13829" max="13829" width="60" style="2" customWidth="1"/>
    <col min="13830" max="13830" width="11.42578125" style="2" customWidth="1"/>
    <col min="13831" max="14080" width="9.140625" style="2"/>
    <col min="14081" max="14081" width="5.140625" style="2" customWidth="1"/>
    <col min="14082" max="14082" width="41.85546875" style="2" customWidth="1"/>
    <col min="14083" max="14083" width="14.28515625" style="2" customWidth="1"/>
    <col min="14084" max="14084" width="15.5703125" style="2" customWidth="1"/>
    <col min="14085" max="14085" width="60" style="2" customWidth="1"/>
    <col min="14086" max="14086" width="11.42578125" style="2" customWidth="1"/>
    <col min="14087" max="14336" width="9.140625" style="2"/>
    <col min="14337" max="14337" width="5.140625" style="2" customWidth="1"/>
    <col min="14338" max="14338" width="41.85546875" style="2" customWidth="1"/>
    <col min="14339" max="14339" width="14.28515625" style="2" customWidth="1"/>
    <col min="14340" max="14340" width="15.5703125" style="2" customWidth="1"/>
    <col min="14341" max="14341" width="60" style="2" customWidth="1"/>
    <col min="14342" max="14342" width="11.42578125" style="2" customWidth="1"/>
    <col min="14343" max="14592" width="9.140625" style="2"/>
    <col min="14593" max="14593" width="5.140625" style="2" customWidth="1"/>
    <col min="14594" max="14594" width="41.85546875" style="2" customWidth="1"/>
    <col min="14595" max="14595" width="14.28515625" style="2" customWidth="1"/>
    <col min="14596" max="14596" width="15.5703125" style="2" customWidth="1"/>
    <col min="14597" max="14597" width="60" style="2" customWidth="1"/>
    <col min="14598" max="14598" width="11.42578125" style="2" customWidth="1"/>
    <col min="14599" max="14848" width="9.140625" style="2"/>
    <col min="14849" max="14849" width="5.140625" style="2" customWidth="1"/>
    <col min="14850" max="14850" width="41.85546875" style="2" customWidth="1"/>
    <col min="14851" max="14851" width="14.28515625" style="2" customWidth="1"/>
    <col min="14852" max="14852" width="15.5703125" style="2" customWidth="1"/>
    <col min="14853" max="14853" width="60" style="2" customWidth="1"/>
    <col min="14854" max="14854" width="11.42578125" style="2" customWidth="1"/>
    <col min="14855" max="15104" width="9.140625" style="2"/>
    <col min="15105" max="15105" width="5.140625" style="2" customWidth="1"/>
    <col min="15106" max="15106" width="41.85546875" style="2" customWidth="1"/>
    <col min="15107" max="15107" width="14.28515625" style="2" customWidth="1"/>
    <col min="15108" max="15108" width="15.5703125" style="2" customWidth="1"/>
    <col min="15109" max="15109" width="60" style="2" customWidth="1"/>
    <col min="15110" max="15110" width="11.42578125" style="2" customWidth="1"/>
    <col min="15111" max="15360" width="9.140625" style="2"/>
    <col min="15361" max="15361" width="5.140625" style="2" customWidth="1"/>
    <col min="15362" max="15362" width="41.85546875" style="2" customWidth="1"/>
    <col min="15363" max="15363" width="14.28515625" style="2" customWidth="1"/>
    <col min="15364" max="15364" width="15.5703125" style="2" customWidth="1"/>
    <col min="15365" max="15365" width="60" style="2" customWidth="1"/>
    <col min="15366" max="15366" width="11.42578125" style="2" customWidth="1"/>
    <col min="15367" max="15616" width="9.140625" style="2"/>
    <col min="15617" max="15617" width="5.140625" style="2" customWidth="1"/>
    <col min="15618" max="15618" width="41.85546875" style="2" customWidth="1"/>
    <col min="15619" max="15619" width="14.28515625" style="2" customWidth="1"/>
    <col min="15620" max="15620" width="15.5703125" style="2" customWidth="1"/>
    <col min="15621" max="15621" width="60" style="2" customWidth="1"/>
    <col min="15622" max="15622" width="11.42578125" style="2" customWidth="1"/>
    <col min="15623" max="15872" width="9.140625" style="2"/>
    <col min="15873" max="15873" width="5.140625" style="2" customWidth="1"/>
    <col min="15874" max="15874" width="41.85546875" style="2" customWidth="1"/>
    <col min="15875" max="15875" width="14.28515625" style="2" customWidth="1"/>
    <col min="15876" max="15876" width="15.5703125" style="2" customWidth="1"/>
    <col min="15877" max="15877" width="60" style="2" customWidth="1"/>
    <col min="15878" max="15878" width="11.42578125" style="2" customWidth="1"/>
    <col min="15879" max="16128" width="9.140625" style="2"/>
    <col min="16129" max="16129" width="5.140625" style="2" customWidth="1"/>
    <col min="16130" max="16130" width="41.85546875" style="2" customWidth="1"/>
    <col min="16131" max="16131" width="14.28515625" style="2" customWidth="1"/>
    <col min="16132" max="16132" width="15.5703125" style="2" customWidth="1"/>
    <col min="16133" max="16133" width="60" style="2" customWidth="1"/>
    <col min="16134" max="16134" width="11.42578125" style="2" customWidth="1"/>
    <col min="16135" max="16384" width="9.140625" style="2"/>
  </cols>
  <sheetData>
    <row r="1" spans="1:6" s="1" customFormat="1" x14ac:dyDescent="0.25">
      <c r="A1" s="360" t="str">
        <f>+'2.CMD.T'!A1:C1</f>
        <v>HỘI ĐỒNG NHÂN DÂN</v>
      </c>
      <c r="B1" s="360"/>
      <c r="C1" s="360"/>
      <c r="D1" s="361" t="s">
        <v>0</v>
      </c>
      <c r="E1" s="361"/>
      <c r="F1" s="361"/>
    </row>
    <row r="2" spans="1:6" s="1" customFormat="1" ht="15.75" customHeight="1" x14ac:dyDescent="0.25">
      <c r="A2" s="361" t="str">
        <f>+'2.CMD.T'!A2:C2</f>
        <v>TỈNH HÀ TĨNH</v>
      </c>
      <c r="B2" s="361"/>
      <c r="C2" s="361"/>
      <c r="D2" s="361" t="s">
        <v>1</v>
      </c>
      <c r="E2" s="361"/>
      <c r="F2" s="361"/>
    </row>
    <row r="3" spans="1:6" s="1" customFormat="1" x14ac:dyDescent="0.25">
      <c r="A3" s="364"/>
      <c r="B3" s="364"/>
      <c r="C3" s="364"/>
      <c r="D3" s="364"/>
      <c r="E3" s="364"/>
      <c r="F3" s="364"/>
    </row>
    <row r="4" spans="1:6" s="1" customFormat="1" x14ac:dyDescent="0.25">
      <c r="A4" s="362" t="s">
        <v>327</v>
      </c>
      <c r="B4" s="362"/>
      <c r="C4" s="362"/>
      <c r="D4" s="362"/>
      <c r="E4" s="362"/>
      <c r="F4" s="362"/>
    </row>
    <row r="5" spans="1:6" s="1" customFormat="1" x14ac:dyDescent="0.25">
      <c r="A5" s="362" t="s">
        <v>3</v>
      </c>
      <c r="B5" s="362"/>
      <c r="C5" s="362"/>
      <c r="D5" s="362"/>
      <c r="E5" s="362"/>
      <c r="F5" s="362"/>
    </row>
    <row r="6" spans="1:6" s="1" customFormat="1" x14ac:dyDescent="0.25">
      <c r="A6" s="365" t="str">
        <f>+'[1]2.CMD.T'!A5:H5</f>
        <v>(Kèm theo Nghị quyết số    .../NQ-HĐND ngày      tháng    năm 2024 của Hội đồng nhân dân tỉnh)</v>
      </c>
      <c r="B6" s="365"/>
      <c r="C6" s="365"/>
      <c r="D6" s="365"/>
      <c r="E6" s="365"/>
      <c r="F6" s="365"/>
    </row>
    <row r="7" spans="1:6" x14ac:dyDescent="0.25">
      <c r="A7" s="366"/>
      <c r="B7" s="366"/>
      <c r="C7" s="366"/>
      <c r="D7" s="366"/>
      <c r="E7" s="366"/>
      <c r="F7" s="366"/>
    </row>
    <row r="8" spans="1:6" s="7" customFormat="1" ht="44.25" customHeight="1" x14ac:dyDescent="0.25">
      <c r="A8" s="367" t="s">
        <v>4</v>
      </c>
      <c r="B8" s="368" t="s">
        <v>5</v>
      </c>
      <c r="C8" s="369" t="s">
        <v>6</v>
      </c>
      <c r="D8" s="368" t="s">
        <v>7</v>
      </c>
      <c r="E8" s="370" t="s">
        <v>8</v>
      </c>
      <c r="F8" s="368" t="s">
        <v>9</v>
      </c>
    </row>
    <row r="9" spans="1:6" s="7" customFormat="1" ht="33.75" customHeight="1" x14ac:dyDescent="0.25">
      <c r="A9" s="367"/>
      <c r="B9" s="368"/>
      <c r="C9" s="369"/>
      <c r="D9" s="368"/>
      <c r="E9" s="370"/>
      <c r="F9" s="368"/>
    </row>
    <row r="10" spans="1:6" s="13" customFormat="1" x14ac:dyDescent="0.25">
      <c r="A10" s="8" t="s">
        <v>10</v>
      </c>
      <c r="B10" s="9" t="s">
        <v>11</v>
      </c>
      <c r="C10" s="97">
        <f>C11</f>
        <v>46.2</v>
      </c>
      <c r="D10" s="10"/>
      <c r="E10" s="11"/>
      <c r="F10" s="12"/>
    </row>
    <row r="11" spans="1:6" s="13" customFormat="1" x14ac:dyDescent="0.25">
      <c r="A11" s="14">
        <v>1</v>
      </c>
      <c r="B11" s="15" t="s">
        <v>12</v>
      </c>
      <c r="C11" s="98">
        <v>46.2</v>
      </c>
      <c r="D11" s="14" t="s">
        <v>13</v>
      </c>
      <c r="E11" s="14" t="s">
        <v>14</v>
      </c>
      <c r="F11" s="12"/>
    </row>
    <row r="12" spans="1:6" s="13" customFormat="1" x14ac:dyDescent="0.25">
      <c r="A12" s="8" t="s">
        <v>15</v>
      </c>
      <c r="B12" s="9" t="s">
        <v>16</v>
      </c>
      <c r="C12" s="97">
        <f>C13</f>
        <v>0.1</v>
      </c>
      <c r="D12" s="10"/>
      <c r="E12" s="16"/>
      <c r="F12" s="12"/>
    </row>
    <row r="13" spans="1:6" s="13" customFormat="1" ht="105" x14ac:dyDescent="0.25">
      <c r="A13" s="14">
        <v>1</v>
      </c>
      <c r="B13" s="15" t="s">
        <v>17</v>
      </c>
      <c r="C13" s="98">
        <v>0.1</v>
      </c>
      <c r="D13" s="14" t="s">
        <v>13</v>
      </c>
      <c r="E13" s="14" t="s">
        <v>18</v>
      </c>
      <c r="F13" s="12"/>
    </row>
    <row r="14" spans="1:6" s="13" customFormat="1" x14ac:dyDescent="0.25">
      <c r="A14" s="8" t="s">
        <v>19</v>
      </c>
      <c r="B14" s="9" t="s">
        <v>20</v>
      </c>
      <c r="C14" s="97">
        <f>C15+C16</f>
        <v>5.6</v>
      </c>
      <c r="D14" s="10"/>
      <c r="E14" s="16"/>
      <c r="F14" s="12"/>
    </row>
    <row r="15" spans="1:6" s="13" customFormat="1" ht="45" x14ac:dyDescent="0.25">
      <c r="A15" s="14">
        <v>1</v>
      </c>
      <c r="B15" s="15" t="s">
        <v>21</v>
      </c>
      <c r="C15" s="98">
        <v>5</v>
      </c>
      <c r="D15" s="14" t="s">
        <v>22</v>
      </c>
      <c r="E15" s="14" t="s">
        <v>23</v>
      </c>
      <c r="F15" s="12"/>
    </row>
    <row r="16" spans="1:6" s="13" customFormat="1" ht="120" x14ac:dyDescent="0.25">
      <c r="A16" s="14">
        <v>2</v>
      </c>
      <c r="B16" s="15" t="s">
        <v>24</v>
      </c>
      <c r="C16" s="98">
        <v>0.6</v>
      </c>
      <c r="D16" s="14" t="s">
        <v>13</v>
      </c>
      <c r="E16" s="14" t="s">
        <v>25</v>
      </c>
      <c r="F16" s="12"/>
    </row>
    <row r="17" spans="1:6" s="13" customFormat="1" x14ac:dyDescent="0.25">
      <c r="A17" s="8" t="s">
        <v>26</v>
      </c>
      <c r="B17" s="17" t="s">
        <v>27</v>
      </c>
      <c r="C17" s="97">
        <f>C18+C19</f>
        <v>7.5</v>
      </c>
      <c r="D17" s="18"/>
      <c r="E17" s="14"/>
      <c r="F17" s="12"/>
    </row>
    <row r="18" spans="1:6" s="13" customFormat="1" ht="75" x14ac:dyDescent="0.25">
      <c r="A18" s="14">
        <v>1</v>
      </c>
      <c r="B18" s="19" t="s">
        <v>28</v>
      </c>
      <c r="C18" s="98">
        <v>0.5</v>
      </c>
      <c r="D18" s="20" t="s">
        <v>29</v>
      </c>
      <c r="E18" s="14" t="s">
        <v>30</v>
      </c>
      <c r="F18" s="12"/>
    </row>
    <row r="19" spans="1:6" s="13" customFormat="1" ht="60" x14ac:dyDescent="0.25">
      <c r="A19" s="14">
        <v>2</v>
      </c>
      <c r="B19" s="19" t="s">
        <v>31</v>
      </c>
      <c r="C19" s="98">
        <v>7</v>
      </c>
      <c r="D19" s="20" t="s">
        <v>29</v>
      </c>
      <c r="E19" s="14" t="s">
        <v>32</v>
      </c>
      <c r="F19" s="12"/>
    </row>
    <row r="20" spans="1:6" s="13" customFormat="1" x14ac:dyDescent="0.25">
      <c r="A20" s="21" t="s">
        <v>33</v>
      </c>
      <c r="B20" s="17" t="s">
        <v>34</v>
      </c>
      <c r="C20" s="97">
        <f>C21</f>
        <v>0.52</v>
      </c>
      <c r="D20" s="20"/>
      <c r="E20" s="14"/>
      <c r="F20" s="12"/>
    </row>
    <row r="21" spans="1:6" s="13" customFormat="1" ht="30" x14ac:dyDescent="0.25">
      <c r="A21" s="14">
        <v>1</v>
      </c>
      <c r="B21" s="19" t="s">
        <v>35</v>
      </c>
      <c r="C21" s="98">
        <v>0.52</v>
      </c>
      <c r="D21" s="20"/>
      <c r="E21" s="14" t="s">
        <v>36</v>
      </c>
      <c r="F21" s="12"/>
    </row>
    <row r="22" spans="1:6" s="25" customFormat="1" ht="15" x14ac:dyDescent="0.25">
      <c r="A22" s="22">
        <f>+A21+A19+A16+A13+A11</f>
        <v>7</v>
      </c>
      <c r="B22" s="21" t="s">
        <v>37</v>
      </c>
      <c r="C22" s="97">
        <f>+C20+C17+C14+C12+C10</f>
        <v>59.92</v>
      </c>
      <c r="D22" s="18"/>
      <c r="E22" s="23"/>
      <c r="F22" s="24"/>
    </row>
    <row r="24" spans="1:6" x14ac:dyDescent="0.25">
      <c r="E24" s="357" t="s">
        <v>356</v>
      </c>
      <c r="F24" s="357"/>
    </row>
  </sheetData>
  <mergeCells count="16">
    <mergeCell ref="A4:F4"/>
    <mergeCell ref="A1:C1"/>
    <mergeCell ref="D1:F1"/>
    <mergeCell ref="A2:C2"/>
    <mergeCell ref="D2:F2"/>
    <mergeCell ref="A3:F3"/>
    <mergeCell ref="E24:F24"/>
    <mergeCell ref="A5:F5"/>
    <mergeCell ref="A6:F6"/>
    <mergeCell ref="A7:F7"/>
    <mergeCell ref="A8:A9"/>
    <mergeCell ref="B8:B9"/>
    <mergeCell ref="C8:C9"/>
    <mergeCell ref="D8:D9"/>
    <mergeCell ref="E8:E9"/>
    <mergeCell ref="F8:F9"/>
  </mergeCells>
  <printOptions horizontalCentered="1"/>
  <pageMargins left="0.32" right="0.26" top="0.5" bottom="0.2" header="0.3" footer="0.17"/>
  <pageSetup paperSize="9" orientation="landscape" r:id="rId1"/>
  <headerFooter>
    <oddFooter>&amp;LPhụ lục &amp;A&amp;R&amp;P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38"/>
  <sheetViews>
    <sheetView showZeros="0" zoomScaleNormal="100" workbookViewId="0">
      <selection activeCell="C37" sqref="C37"/>
    </sheetView>
  </sheetViews>
  <sheetFormatPr defaultRowHeight="15.75" x14ac:dyDescent="0.25"/>
  <cols>
    <col min="1" max="1" width="5.140625" style="26" customWidth="1"/>
    <col min="2" max="2" width="33.7109375" style="27" customWidth="1"/>
    <col min="3" max="3" width="14.28515625" style="26" customWidth="1"/>
    <col min="4" max="4" width="14.140625" style="26" customWidth="1"/>
    <col min="5" max="5" width="65.140625" style="26" customWidth="1"/>
    <col min="6" max="6" width="9" style="26" customWidth="1"/>
    <col min="7" max="256" width="9.140625" style="2"/>
    <col min="257" max="257" width="5.140625" style="2" customWidth="1"/>
    <col min="258" max="258" width="41.85546875" style="2" customWidth="1"/>
    <col min="259" max="259" width="14.28515625" style="2" customWidth="1"/>
    <col min="260" max="260" width="15.5703125" style="2" customWidth="1"/>
    <col min="261" max="261" width="60" style="2" customWidth="1"/>
    <col min="262" max="262" width="11.42578125" style="2" customWidth="1"/>
    <col min="263" max="512" width="9.140625" style="2"/>
    <col min="513" max="513" width="5.140625" style="2" customWidth="1"/>
    <col min="514" max="514" width="41.85546875" style="2" customWidth="1"/>
    <col min="515" max="515" width="14.28515625" style="2" customWidth="1"/>
    <col min="516" max="516" width="15.5703125" style="2" customWidth="1"/>
    <col min="517" max="517" width="60" style="2" customWidth="1"/>
    <col min="518" max="518" width="11.42578125" style="2" customWidth="1"/>
    <col min="519" max="768" width="9.140625" style="2"/>
    <col min="769" max="769" width="5.140625" style="2" customWidth="1"/>
    <col min="770" max="770" width="41.85546875" style="2" customWidth="1"/>
    <col min="771" max="771" width="14.28515625" style="2" customWidth="1"/>
    <col min="772" max="772" width="15.5703125" style="2" customWidth="1"/>
    <col min="773" max="773" width="60" style="2" customWidth="1"/>
    <col min="774" max="774" width="11.42578125" style="2" customWidth="1"/>
    <col min="775" max="1024" width="9.140625" style="2"/>
    <col min="1025" max="1025" width="5.140625" style="2" customWidth="1"/>
    <col min="1026" max="1026" width="41.85546875" style="2" customWidth="1"/>
    <col min="1027" max="1027" width="14.28515625" style="2" customWidth="1"/>
    <col min="1028" max="1028" width="15.5703125" style="2" customWidth="1"/>
    <col min="1029" max="1029" width="60" style="2" customWidth="1"/>
    <col min="1030" max="1030" width="11.42578125" style="2" customWidth="1"/>
    <col min="1031" max="1280" width="9.140625" style="2"/>
    <col min="1281" max="1281" width="5.140625" style="2" customWidth="1"/>
    <col min="1282" max="1282" width="41.85546875" style="2" customWidth="1"/>
    <col min="1283" max="1283" width="14.28515625" style="2" customWidth="1"/>
    <col min="1284" max="1284" width="15.5703125" style="2" customWidth="1"/>
    <col min="1285" max="1285" width="60" style="2" customWidth="1"/>
    <col min="1286" max="1286" width="11.42578125" style="2" customWidth="1"/>
    <col min="1287" max="1536" width="9.140625" style="2"/>
    <col min="1537" max="1537" width="5.140625" style="2" customWidth="1"/>
    <col min="1538" max="1538" width="41.85546875" style="2" customWidth="1"/>
    <col min="1539" max="1539" width="14.28515625" style="2" customWidth="1"/>
    <col min="1540" max="1540" width="15.5703125" style="2" customWidth="1"/>
    <col min="1541" max="1541" width="60" style="2" customWidth="1"/>
    <col min="1542" max="1542" width="11.42578125" style="2" customWidth="1"/>
    <col min="1543" max="1792" width="9.140625" style="2"/>
    <col min="1793" max="1793" width="5.140625" style="2" customWidth="1"/>
    <col min="1794" max="1794" width="41.85546875" style="2" customWidth="1"/>
    <col min="1795" max="1795" width="14.28515625" style="2" customWidth="1"/>
    <col min="1796" max="1796" width="15.5703125" style="2" customWidth="1"/>
    <col min="1797" max="1797" width="60" style="2" customWidth="1"/>
    <col min="1798" max="1798" width="11.42578125" style="2" customWidth="1"/>
    <col min="1799" max="2048" width="9.140625" style="2"/>
    <col min="2049" max="2049" width="5.140625" style="2" customWidth="1"/>
    <col min="2050" max="2050" width="41.85546875" style="2" customWidth="1"/>
    <col min="2051" max="2051" width="14.28515625" style="2" customWidth="1"/>
    <col min="2052" max="2052" width="15.5703125" style="2" customWidth="1"/>
    <col min="2053" max="2053" width="60" style="2" customWidth="1"/>
    <col min="2054" max="2054" width="11.42578125" style="2" customWidth="1"/>
    <col min="2055" max="2304" width="9.140625" style="2"/>
    <col min="2305" max="2305" width="5.140625" style="2" customWidth="1"/>
    <col min="2306" max="2306" width="41.85546875" style="2" customWidth="1"/>
    <col min="2307" max="2307" width="14.28515625" style="2" customWidth="1"/>
    <col min="2308" max="2308" width="15.5703125" style="2" customWidth="1"/>
    <col min="2309" max="2309" width="60" style="2" customWidth="1"/>
    <col min="2310" max="2310" width="11.42578125" style="2" customWidth="1"/>
    <col min="2311" max="2560" width="9.140625" style="2"/>
    <col min="2561" max="2561" width="5.140625" style="2" customWidth="1"/>
    <col min="2562" max="2562" width="41.85546875" style="2" customWidth="1"/>
    <col min="2563" max="2563" width="14.28515625" style="2" customWidth="1"/>
    <col min="2564" max="2564" width="15.5703125" style="2" customWidth="1"/>
    <col min="2565" max="2565" width="60" style="2" customWidth="1"/>
    <col min="2566" max="2566" width="11.42578125" style="2" customWidth="1"/>
    <col min="2567" max="2816" width="9.140625" style="2"/>
    <col min="2817" max="2817" width="5.140625" style="2" customWidth="1"/>
    <col min="2818" max="2818" width="41.85546875" style="2" customWidth="1"/>
    <col min="2819" max="2819" width="14.28515625" style="2" customWidth="1"/>
    <col min="2820" max="2820" width="15.5703125" style="2" customWidth="1"/>
    <col min="2821" max="2821" width="60" style="2" customWidth="1"/>
    <col min="2822" max="2822" width="11.42578125" style="2" customWidth="1"/>
    <col min="2823" max="3072" width="9.140625" style="2"/>
    <col min="3073" max="3073" width="5.140625" style="2" customWidth="1"/>
    <col min="3074" max="3074" width="41.85546875" style="2" customWidth="1"/>
    <col min="3075" max="3075" width="14.28515625" style="2" customWidth="1"/>
    <col min="3076" max="3076" width="15.5703125" style="2" customWidth="1"/>
    <col min="3077" max="3077" width="60" style="2" customWidth="1"/>
    <col min="3078" max="3078" width="11.42578125" style="2" customWidth="1"/>
    <col min="3079" max="3328" width="9.140625" style="2"/>
    <col min="3329" max="3329" width="5.140625" style="2" customWidth="1"/>
    <col min="3330" max="3330" width="41.85546875" style="2" customWidth="1"/>
    <col min="3331" max="3331" width="14.28515625" style="2" customWidth="1"/>
    <col min="3332" max="3332" width="15.5703125" style="2" customWidth="1"/>
    <col min="3333" max="3333" width="60" style="2" customWidth="1"/>
    <col min="3334" max="3334" width="11.42578125" style="2" customWidth="1"/>
    <col min="3335" max="3584" width="9.140625" style="2"/>
    <col min="3585" max="3585" width="5.140625" style="2" customWidth="1"/>
    <col min="3586" max="3586" width="41.85546875" style="2" customWidth="1"/>
    <col min="3587" max="3587" width="14.28515625" style="2" customWidth="1"/>
    <col min="3588" max="3588" width="15.5703125" style="2" customWidth="1"/>
    <col min="3589" max="3589" width="60" style="2" customWidth="1"/>
    <col min="3590" max="3590" width="11.42578125" style="2" customWidth="1"/>
    <col min="3591" max="3840" width="9.140625" style="2"/>
    <col min="3841" max="3841" width="5.140625" style="2" customWidth="1"/>
    <col min="3842" max="3842" width="41.85546875" style="2" customWidth="1"/>
    <col min="3843" max="3843" width="14.28515625" style="2" customWidth="1"/>
    <col min="3844" max="3844" width="15.5703125" style="2" customWidth="1"/>
    <col min="3845" max="3845" width="60" style="2" customWidth="1"/>
    <col min="3846" max="3846" width="11.42578125" style="2" customWidth="1"/>
    <col min="3847" max="4096" width="9.140625" style="2"/>
    <col min="4097" max="4097" width="5.140625" style="2" customWidth="1"/>
    <col min="4098" max="4098" width="41.85546875" style="2" customWidth="1"/>
    <col min="4099" max="4099" width="14.28515625" style="2" customWidth="1"/>
    <col min="4100" max="4100" width="15.5703125" style="2" customWidth="1"/>
    <col min="4101" max="4101" width="60" style="2" customWidth="1"/>
    <col min="4102" max="4102" width="11.42578125" style="2" customWidth="1"/>
    <col min="4103" max="4352" width="9.140625" style="2"/>
    <col min="4353" max="4353" width="5.140625" style="2" customWidth="1"/>
    <col min="4354" max="4354" width="41.85546875" style="2" customWidth="1"/>
    <col min="4355" max="4355" width="14.28515625" style="2" customWidth="1"/>
    <col min="4356" max="4356" width="15.5703125" style="2" customWidth="1"/>
    <col min="4357" max="4357" width="60" style="2" customWidth="1"/>
    <col min="4358" max="4358" width="11.42578125" style="2" customWidth="1"/>
    <col min="4359" max="4608" width="9.140625" style="2"/>
    <col min="4609" max="4609" width="5.140625" style="2" customWidth="1"/>
    <col min="4610" max="4610" width="41.85546875" style="2" customWidth="1"/>
    <col min="4611" max="4611" width="14.28515625" style="2" customWidth="1"/>
    <col min="4612" max="4612" width="15.5703125" style="2" customWidth="1"/>
    <col min="4613" max="4613" width="60" style="2" customWidth="1"/>
    <col min="4614" max="4614" width="11.42578125" style="2" customWidth="1"/>
    <col min="4615" max="4864" width="9.140625" style="2"/>
    <col min="4865" max="4865" width="5.140625" style="2" customWidth="1"/>
    <col min="4866" max="4866" width="41.85546875" style="2" customWidth="1"/>
    <col min="4867" max="4867" width="14.28515625" style="2" customWidth="1"/>
    <col min="4868" max="4868" width="15.5703125" style="2" customWidth="1"/>
    <col min="4869" max="4869" width="60" style="2" customWidth="1"/>
    <col min="4870" max="4870" width="11.42578125" style="2" customWidth="1"/>
    <col min="4871" max="5120" width="9.140625" style="2"/>
    <col min="5121" max="5121" width="5.140625" style="2" customWidth="1"/>
    <col min="5122" max="5122" width="41.85546875" style="2" customWidth="1"/>
    <col min="5123" max="5123" width="14.28515625" style="2" customWidth="1"/>
    <col min="5124" max="5124" width="15.5703125" style="2" customWidth="1"/>
    <col min="5125" max="5125" width="60" style="2" customWidth="1"/>
    <col min="5126" max="5126" width="11.42578125" style="2" customWidth="1"/>
    <col min="5127" max="5376" width="9.140625" style="2"/>
    <col min="5377" max="5377" width="5.140625" style="2" customWidth="1"/>
    <col min="5378" max="5378" width="41.85546875" style="2" customWidth="1"/>
    <col min="5379" max="5379" width="14.28515625" style="2" customWidth="1"/>
    <col min="5380" max="5380" width="15.5703125" style="2" customWidth="1"/>
    <col min="5381" max="5381" width="60" style="2" customWidth="1"/>
    <col min="5382" max="5382" width="11.42578125" style="2" customWidth="1"/>
    <col min="5383" max="5632" width="9.140625" style="2"/>
    <col min="5633" max="5633" width="5.140625" style="2" customWidth="1"/>
    <col min="5634" max="5634" width="41.85546875" style="2" customWidth="1"/>
    <col min="5635" max="5635" width="14.28515625" style="2" customWidth="1"/>
    <col min="5636" max="5636" width="15.5703125" style="2" customWidth="1"/>
    <col min="5637" max="5637" width="60" style="2" customWidth="1"/>
    <col min="5638" max="5638" width="11.42578125" style="2" customWidth="1"/>
    <col min="5639" max="5888" width="9.140625" style="2"/>
    <col min="5889" max="5889" width="5.140625" style="2" customWidth="1"/>
    <col min="5890" max="5890" width="41.85546875" style="2" customWidth="1"/>
    <col min="5891" max="5891" width="14.28515625" style="2" customWidth="1"/>
    <col min="5892" max="5892" width="15.5703125" style="2" customWidth="1"/>
    <col min="5893" max="5893" width="60" style="2" customWidth="1"/>
    <col min="5894" max="5894" width="11.42578125" style="2" customWidth="1"/>
    <col min="5895" max="6144" width="9.140625" style="2"/>
    <col min="6145" max="6145" width="5.140625" style="2" customWidth="1"/>
    <col min="6146" max="6146" width="41.85546875" style="2" customWidth="1"/>
    <col min="6147" max="6147" width="14.28515625" style="2" customWidth="1"/>
    <col min="6148" max="6148" width="15.5703125" style="2" customWidth="1"/>
    <col min="6149" max="6149" width="60" style="2" customWidth="1"/>
    <col min="6150" max="6150" width="11.42578125" style="2" customWidth="1"/>
    <col min="6151" max="6400" width="9.140625" style="2"/>
    <col min="6401" max="6401" width="5.140625" style="2" customWidth="1"/>
    <col min="6402" max="6402" width="41.85546875" style="2" customWidth="1"/>
    <col min="6403" max="6403" width="14.28515625" style="2" customWidth="1"/>
    <col min="6404" max="6404" width="15.5703125" style="2" customWidth="1"/>
    <col min="6405" max="6405" width="60" style="2" customWidth="1"/>
    <col min="6406" max="6406" width="11.42578125" style="2" customWidth="1"/>
    <col min="6407" max="6656" width="9.140625" style="2"/>
    <col min="6657" max="6657" width="5.140625" style="2" customWidth="1"/>
    <col min="6658" max="6658" width="41.85546875" style="2" customWidth="1"/>
    <col min="6659" max="6659" width="14.28515625" style="2" customWidth="1"/>
    <col min="6660" max="6660" width="15.5703125" style="2" customWidth="1"/>
    <col min="6661" max="6661" width="60" style="2" customWidth="1"/>
    <col min="6662" max="6662" width="11.42578125" style="2" customWidth="1"/>
    <col min="6663" max="6912" width="9.140625" style="2"/>
    <col min="6913" max="6913" width="5.140625" style="2" customWidth="1"/>
    <col min="6914" max="6914" width="41.85546875" style="2" customWidth="1"/>
    <col min="6915" max="6915" width="14.28515625" style="2" customWidth="1"/>
    <col min="6916" max="6916" width="15.5703125" style="2" customWidth="1"/>
    <col min="6917" max="6917" width="60" style="2" customWidth="1"/>
    <col min="6918" max="6918" width="11.42578125" style="2" customWidth="1"/>
    <col min="6919" max="7168" width="9.140625" style="2"/>
    <col min="7169" max="7169" width="5.140625" style="2" customWidth="1"/>
    <col min="7170" max="7170" width="41.85546875" style="2" customWidth="1"/>
    <col min="7171" max="7171" width="14.28515625" style="2" customWidth="1"/>
    <col min="7172" max="7172" width="15.5703125" style="2" customWidth="1"/>
    <col min="7173" max="7173" width="60" style="2" customWidth="1"/>
    <col min="7174" max="7174" width="11.42578125" style="2" customWidth="1"/>
    <col min="7175" max="7424" width="9.140625" style="2"/>
    <col min="7425" max="7425" width="5.140625" style="2" customWidth="1"/>
    <col min="7426" max="7426" width="41.85546875" style="2" customWidth="1"/>
    <col min="7427" max="7427" width="14.28515625" style="2" customWidth="1"/>
    <col min="7428" max="7428" width="15.5703125" style="2" customWidth="1"/>
    <col min="7429" max="7429" width="60" style="2" customWidth="1"/>
    <col min="7430" max="7430" width="11.42578125" style="2" customWidth="1"/>
    <col min="7431" max="7680" width="9.140625" style="2"/>
    <col min="7681" max="7681" width="5.140625" style="2" customWidth="1"/>
    <col min="7682" max="7682" width="41.85546875" style="2" customWidth="1"/>
    <col min="7683" max="7683" width="14.28515625" style="2" customWidth="1"/>
    <col min="7684" max="7684" width="15.5703125" style="2" customWidth="1"/>
    <col min="7685" max="7685" width="60" style="2" customWidth="1"/>
    <col min="7686" max="7686" width="11.42578125" style="2" customWidth="1"/>
    <col min="7687" max="7936" width="9.140625" style="2"/>
    <col min="7937" max="7937" width="5.140625" style="2" customWidth="1"/>
    <col min="7938" max="7938" width="41.85546875" style="2" customWidth="1"/>
    <col min="7939" max="7939" width="14.28515625" style="2" customWidth="1"/>
    <col min="7940" max="7940" width="15.5703125" style="2" customWidth="1"/>
    <col min="7941" max="7941" width="60" style="2" customWidth="1"/>
    <col min="7942" max="7942" width="11.42578125" style="2" customWidth="1"/>
    <col min="7943" max="8192" width="9.140625" style="2"/>
    <col min="8193" max="8193" width="5.140625" style="2" customWidth="1"/>
    <col min="8194" max="8194" width="41.85546875" style="2" customWidth="1"/>
    <col min="8195" max="8195" width="14.28515625" style="2" customWidth="1"/>
    <col min="8196" max="8196" width="15.5703125" style="2" customWidth="1"/>
    <col min="8197" max="8197" width="60" style="2" customWidth="1"/>
    <col min="8198" max="8198" width="11.42578125" style="2" customWidth="1"/>
    <col min="8199" max="8448" width="9.140625" style="2"/>
    <col min="8449" max="8449" width="5.140625" style="2" customWidth="1"/>
    <col min="8450" max="8450" width="41.85546875" style="2" customWidth="1"/>
    <col min="8451" max="8451" width="14.28515625" style="2" customWidth="1"/>
    <col min="8452" max="8452" width="15.5703125" style="2" customWidth="1"/>
    <col min="8453" max="8453" width="60" style="2" customWidth="1"/>
    <col min="8454" max="8454" width="11.42578125" style="2" customWidth="1"/>
    <col min="8455" max="8704" width="9.140625" style="2"/>
    <col min="8705" max="8705" width="5.140625" style="2" customWidth="1"/>
    <col min="8706" max="8706" width="41.85546875" style="2" customWidth="1"/>
    <col min="8707" max="8707" width="14.28515625" style="2" customWidth="1"/>
    <col min="8708" max="8708" width="15.5703125" style="2" customWidth="1"/>
    <col min="8709" max="8709" width="60" style="2" customWidth="1"/>
    <col min="8710" max="8710" width="11.42578125" style="2" customWidth="1"/>
    <col min="8711" max="8960" width="9.140625" style="2"/>
    <col min="8961" max="8961" width="5.140625" style="2" customWidth="1"/>
    <col min="8962" max="8962" width="41.85546875" style="2" customWidth="1"/>
    <col min="8963" max="8963" width="14.28515625" style="2" customWidth="1"/>
    <col min="8964" max="8964" width="15.5703125" style="2" customWidth="1"/>
    <col min="8965" max="8965" width="60" style="2" customWidth="1"/>
    <col min="8966" max="8966" width="11.42578125" style="2" customWidth="1"/>
    <col min="8967" max="9216" width="9.140625" style="2"/>
    <col min="9217" max="9217" width="5.140625" style="2" customWidth="1"/>
    <col min="9218" max="9218" width="41.85546875" style="2" customWidth="1"/>
    <col min="9219" max="9219" width="14.28515625" style="2" customWidth="1"/>
    <col min="9220" max="9220" width="15.5703125" style="2" customWidth="1"/>
    <col min="9221" max="9221" width="60" style="2" customWidth="1"/>
    <col min="9222" max="9222" width="11.42578125" style="2" customWidth="1"/>
    <col min="9223" max="9472" width="9.140625" style="2"/>
    <col min="9473" max="9473" width="5.140625" style="2" customWidth="1"/>
    <col min="9474" max="9474" width="41.85546875" style="2" customWidth="1"/>
    <col min="9475" max="9475" width="14.28515625" style="2" customWidth="1"/>
    <col min="9476" max="9476" width="15.5703125" style="2" customWidth="1"/>
    <col min="9477" max="9477" width="60" style="2" customWidth="1"/>
    <col min="9478" max="9478" width="11.42578125" style="2" customWidth="1"/>
    <col min="9479" max="9728" width="9.140625" style="2"/>
    <col min="9729" max="9729" width="5.140625" style="2" customWidth="1"/>
    <col min="9730" max="9730" width="41.85546875" style="2" customWidth="1"/>
    <col min="9731" max="9731" width="14.28515625" style="2" customWidth="1"/>
    <col min="9732" max="9732" width="15.5703125" style="2" customWidth="1"/>
    <col min="9733" max="9733" width="60" style="2" customWidth="1"/>
    <col min="9734" max="9734" width="11.42578125" style="2" customWidth="1"/>
    <col min="9735" max="9984" width="9.140625" style="2"/>
    <col min="9985" max="9985" width="5.140625" style="2" customWidth="1"/>
    <col min="9986" max="9986" width="41.85546875" style="2" customWidth="1"/>
    <col min="9987" max="9987" width="14.28515625" style="2" customWidth="1"/>
    <col min="9988" max="9988" width="15.5703125" style="2" customWidth="1"/>
    <col min="9989" max="9989" width="60" style="2" customWidth="1"/>
    <col min="9990" max="9990" width="11.42578125" style="2" customWidth="1"/>
    <col min="9991" max="10240" width="9.140625" style="2"/>
    <col min="10241" max="10241" width="5.140625" style="2" customWidth="1"/>
    <col min="10242" max="10242" width="41.85546875" style="2" customWidth="1"/>
    <col min="10243" max="10243" width="14.28515625" style="2" customWidth="1"/>
    <col min="10244" max="10244" width="15.5703125" style="2" customWidth="1"/>
    <col min="10245" max="10245" width="60" style="2" customWidth="1"/>
    <col min="10246" max="10246" width="11.42578125" style="2" customWidth="1"/>
    <col min="10247" max="10496" width="9.140625" style="2"/>
    <col min="10497" max="10497" width="5.140625" style="2" customWidth="1"/>
    <col min="10498" max="10498" width="41.85546875" style="2" customWidth="1"/>
    <col min="10499" max="10499" width="14.28515625" style="2" customWidth="1"/>
    <col min="10500" max="10500" width="15.5703125" style="2" customWidth="1"/>
    <col min="10501" max="10501" width="60" style="2" customWidth="1"/>
    <col min="10502" max="10502" width="11.42578125" style="2" customWidth="1"/>
    <col min="10503" max="10752" width="9.140625" style="2"/>
    <col min="10753" max="10753" width="5.140625" style="2" customWidth="1"/>
    <col min="10754" max="10754" width="41.85546875" style="2" customWidth="1"/>
    <col min="10755" max="10755" width="14.28515625" style="2" customWidth="1"/>
    <col min="10756" max="10756" width="15.5703125" style="2" customWidth="1"/>
    <col min="10757" max="10757" width="60" style="2" customWidth="1"/>
    <col min="10758" max="10758" width="11.42578125" style="2" customWidth="1"/>
    <col min="10759" max="11008" width="9.140625" style="2"/>
    <col min="11009" max="11009" width="5.140625" style="2" customWidth="1"/>
    <col min="11010" max="11010" width="41.85546875" style="2" customWidth="1"/>
    <col min="11011" max="11011" width="14.28515625" style="2" customWidth="1"/>
    <col min="11012" max="11012" width="15.5703125" style="2" customWidth="1"/>
    <col min="11013" max="11013" width="60" style="2" customWidth="1"/>
    <col min="11014" max="11014" width="11.42578125" style="2" customWidth="1"/>
    <col min="11015" max="11264" width="9.140625" style="2"/>
    <col min="11265" max="11265" width="5.140625" style="2" customWidth="1"/>
    <col min="11266" max="11266" width="41.85546875" style="2" customWidth="1"/>
    <col min="11267" max="11267" width="14.28515625" style="2" customWidth="1"/>
    <col min="11268" max="11268" width="15.5703125" style="2" customWidth="1"/>
    <col min="11269" max="11269" width="60" style="2" customWidth="1"/>
    <col min="11270" max="11270" width="11.42578125" style="2" customWidth="1"/>
    <col min="11271" max="11520" width="9.140625" style="2"/>
    <col min="11521" max="11521" width="5.140625" style="2" customWidth="1"/>
    <col min="11522" max="11522" width="41.85546875" style="2" customWidth="1"/>
    <col min="11523" max="11523" width="14.28515625" style="2" customWidth="1"/>
    <col min="11524" max="11524" width="15.5703125" style="2" customWidth="1"/>
    <col min="11525" max="11525" width="60" style="2" customWidth="1"/>
    <col min="11526" max="11526" width="11.42578125" style="2" customWidth="1"/>
    <col min="11527" max="11776" width="9.140625" style="2"/>
    <col min="11777" max="11777" width="5.140625" style="2" customWidth="1"/>
    <col min="11778" max="11778" width="41.85546875" style="2" customWidth="1"/>
    <col min="11779" max="11779" width="14.28515625" style="2" customWidth="1"/>
    <col min="11780" max="11780" width="15.5703125" style="2" customWidth="1"/>
    <col min="11781" max="11781" width="60" style="2" customWidth="1"/>
    <col min="11782" max="11782" width="11.42578125" style="2" customWidth="1"/>
    <col min="11783" max="12032" width="9.140625" style="2"/>
    <col min="12033" max="12033" width="5.140625" style="2" customWidth="1"/>
    <col min="12034" max="12034" width="41.85546875" style="2" customWidth="1"/>
    <col min="12035" max="12035" width="14.28515625" style="2" customWidth="1"/>
    <col min="12036" max="12036" width="15.5703125" style="2" customWidth="1"/>
    <col min="12037" max="12037" width="60" style="2" customWidth="1"/>
    <col min="12038" max="12038" width="11.42578125" style="2" customWidth="1"/>
    <col min="12039" max="12288" width="9.140625" style="2"/>
    <col min="12289" max="12289" width="5.140625" style="2" customWidth="1"/>
    <col min="12290" max="12290" width="41.85546875" style="2" customWidth="1"/>
    <col min="12291" max="12291" width="14.28515625" style="2" customWidth="1"/>
    <col min="12292" max="12292" width="15.5703125" style="2" customWidth="1"/>
    <col min="12293" max="12293" width="60" style="2" customWidth="1"/>
    <col min="12294" max="12294" width="11.42578125" style="2" customWidth="1"/>
    <col min="12295" max="12544" width="9.140625" style="2"/>
    <col min="12545" max="12545" width="5.140625" style="2" customWidth="1"/>
    <col min="12546" max="12546" width="41.85546875" style="2" customWidth="1"/>
    <col min="12547" max="12547" width="14.28515625" style="2" customWidth="1"/>
    <col min="12548" max="12548" width="15.5703125" style="2" customWidth="1"/>
    <col min="12549" max="12549" width="60" style="2" customWidth="1"/>
    <col min="12550" max="12550" width="11.42578125" style="2" customWidth="1"/>
    <col min="12551" max="12800" width="9.140625" style="2"/>
    <col min="12801" max="12801" width="5.140625" style="2" customWidth="1"/>
    <col min="12802" max="12802" width="41.85546875" style="2" customWidth="1"/>
    <col min="12803" max="12803" width="14.28515625" style="2" customWidth="1"/>
    <col min="12804" max="12804" width="15.5703125" style="2" customWidth="1"/>
    <col min="12805" max="12805" width="60" style="2" customWidth="1"/>
    <col min="12806" max="12806" width="11.42578125" style="2" customWidth="1"/>
    <col min="12807" max="13056" width="9.140625" style="2"/>
    <col min="13057" max="13057" width="5.140625" style="2" customWidth="1"/>
    <col min="13058" max="13058" width="41.85546875" style="2" customWidth="1"/>
    <col min="13059" max="13059" width="14.28515625" style="2" customWidth="1"/>
    <col min="13060" max="13060" width="15.5703125" style="2" customWidth="1"/>
    <col min="13061" max="13061" width="60" style="2" customWidth="1"/>
    <col min="13062" max="13062" width="11.42578125" style="2" customWidth="1"/>
    <col min="13063" max="13312" width="9.140625" style="2"/>
    <col min="13313" max="13313" width="5.140625" style="2" customWidth="1"/>
    <col min="13314" max="13314" width="41.85546875" style="2" customWidth="1"/>
    <col min="13315" max="13315" width="14.28515625" style="2" customWidth="1"/>
    <col min="13316" max="13316" width="15.5703125" style="2" customWidth="1"/>
    <col min="13317" max="13317" width="60" style="2" customWidth="1"/>
    <col min="13318" max="13318" width="11.42578125" style="2" customWidth="1"/>
    <col min="13319" max="13568" width="9.140625" style="2"/>
    <col min="13569" max="13569" width="5.140625" style="2" customWidth="1"/>
    <col min="13570" max="13570" width="41.85546875" style="2" customWidth="1"/>
    <col min="13571" max="13571" width="14.28515625" style="2" customWidth="1"/>
    <col min="13572" max="13572" width="15.5703125" style="2" customWidth="1"/>
    <col min="13573" max="13573" width="60" style="2" customWidth="1"/>
    <col min="13574" max="13574" width="11.42578125" style="2" customWidth="1"/>
    <col min="13575" max="13824" width="9.140625" style="2"/>
    <col min="13825" max="13825" width="5.140625" style="2" customWidth="1"/>
    <col min="13826" max="13826" width="41.85546875" style="2" customWidth="1"/>
    <col min="13827" max="13827" width="14.28515625" style="2" customWidth="1"/>
    <col min="13828" max="13828" width="15.5703125" style="2" customWidth="1"/>
    <col min="13829" max="13829" width="60" style="2" customWidth="1"/>
    <col min="13830" max="13830" width="11.42578125" style="2" customWidth="1"/>
    <col min="13831" max="14080" width="9.140625" style="2"/>
    <col min="14081" max="14081" width="5.140625" style="2" customWidth="1"/>
    <col min="14082" max="14082" width="41.85546875" style="2" customWidth="1"/>
    <col min="14083" max="14083" width="14.28515625" style="2" customWidth="1"/>
    <col min="14084" max="14084" width="15.5703125" style="2" customWidth="1"/>
    <col min="14085" max="14085" width="60" style="2" customWidth="1"/>
    <col min="14086" max="14086" width="11.42578125" style="2" customWidth="1"/>
    <col min="14087" max="14336" width="9.140625" style="2"/>
    <col min="14337" max="14337" width="5.140625" style="2" customWidth="1"/>
    <col min="14338" max="14338" width="41.85546875" style="2" customWidth="1"/>
    <col min="14339" max="14339" width="14.28515625" style="2" customWidth="1"/>
    <col min="14340" max="14340" width="15.5703125" style="2" customWidth="1"/>
    <col min="14341" max="14341" width="60" style="2" customWidth="1"/>
    <col min="14342" max="14342" width="11.42578125" style="2" customWidth="1"/>
    <col min="14343" max="14592" width="9.140625" style="2"/>
    <col min="14593" max="14593" width="5.140625" style="2" customWidth="1"/>
    <col min="14594" max="14594" width="41.85546875" style="2" customWidth="1"/>
    <col min="14595" max="14595" width="14.28515625" style="2" customWidth="1"/>
    <col min="14596" max="14596" width="15.5703125" style="2" customWidth="1"/>
    <col min="14597" max="14597" width="60" style="2" customWidth="1"/>
    <col min="14598" max="14598" width="11.42578125" style="2" customWidth="1"/>
    <col min="14599" max="14848" width="9.140625" style="2"/>
    <col min="14849" max="14849" width="5.140625" style="2" customWidth="1"/>
    <col min="14850" max="14850" width="41.85546875" style="2" customWidth="1"/>
    <col min="14851" max="14851" width="14.28515625" style="2" customWidth="1"/>
    <col min="14852" max="14852" width="15.5703125" style="2" customWidth="1"/>
    <col min="14853" max="14853" width="60" style="2" customWidth="1"/>
    <col min="14854" max="14854" width="11.42578125" style="2" customWidth="1"/>
    <col min="14855" max="15104" width="9.140625" style="2"/>
    <col min="15105" max="15105" width="5.140625" style="2" customWidth="1"/>
    <col min="15106" max="15106" width="41.85546875" style="2" customWidth="1"/>
    <col min="15107" max="15107" width="14.28515625" style="2" customWidth="1"/>
    <col min="15108" max="15108" width="15.5703125" style="2" customWidth="1"/>
    <col min="15109" max="15109" width="60" style="2" customWidth="1"/>
    <col min="15110" max="15110" width="11.42578125" style="2" customWidth="1"/>
    <col min="15111" max="15360" width="9.140625" style="2"/>
    <col min="15361" max="15361" width="5.140625" style="2" customWidth="1"/>
    <col min="15362" max="15362" width="41.85546875" style="2" customWidth="1"/>
    <col min="15363" max="15363" width="14.28515625" style="2" customWidth="1"/>
    <col min="15364" max="15364" width="15.5703125" style="2" customWidth="1"/>
    <col min="15365" max="15365" width="60" style="2" customWidth="1"/>
    <col min="15366" max="15366" width="11.42578125" style="2" customWidth="1"/>
    <col min="15367" max="15616" width="9.140625" style="2"/>
    <col min="15617" max="15617" width="5.140625" style="2" customWidth="1"/>
    <col min="15618" max="15618" width="41.85546875" style="2" customWidth="1"/>
    <col min="15619" max="15619" width="14.28515625" style="2" customWidth="1"/>
    <col min="15620" max="15620" width="15.5703125" style="2" customWidth="1"/>
    <col min="15621" max="15621" width="60" style="2" customWidth="1"/>
    <col min="15622" max="15622" width="11.42578125" style="2" customWidth="1"/>
    <col min="15623" max="15872" width="9.140625" style="2"/>
    <col min="15873" max="15873" width="5.140625" style="2" customWidth="1"/>
    <col min="15874" max="15874" width="41.85546875" style="2" customWidth="1"/>
    <col min="15875" max="15875" width="14.28515625" style="2" customWidth="1"/>
    <col min="15876" max="15876" width="15.5703125" style="2" customWidth="1"/>
    <col min="15877" max="15877" width="60" style="2" customWidth="1"/>
    <col min="15878" max="15878" width="11.42578125" style="2" customWidth="1"/>
    <col min="15879" max="16128" width="9.140625" style="2"/>
    <col min="16129" max="16129" width="5.140625" style="2" customWidth="1"/>
    <col min="16130" max="16130" width="41.85546875" style="2" customWidth="1"/>
    <col min="16131" max="16131" width="14.28515625" style="2" customWidth="1"/>
    <col min="16132" max="16132" width="15.5703125" style="2" customWidth="1"/>
    <col min="16133" max="16133" width="60" style="2" customWidth="1"/>
    <col min="16134" max="16134" width="11.42578125" style="2" customWidth="1"/>
    <col min="16135" max="16384" width="9.140625" style="2"/>
  </cols>
  <sheetData>
    <row r="1" spans="1:8" s="1" customFormat="1" x14ac:dyDescent="0.25">
      <c r="A1" s="360" t="str">
        <f>+'2.CMD.T'!A1:C1</f>
        <v>HỘI ĐỒNG NHÂN DÂN</v>
      </c>
      <c r="B1" s="360"/>
      <c r="C1" s="360"/>
      <c r="D1" s="361" t="s">
        <v>0</v>
      </c>
      <c r="E1" s="361"/>
      <c r="F1" s="361"/>
    </row>
    <row r="2" spans="1:8" s="1" customFormat="1" ht="15.75" customHeight="1" x14ac:dyDescent="0.25">
      <c r="A2" s="361" t="str">
        <f>+'2.CMD.T'!A2:C2</f>
        <v>TỈNH HÀ TĨNH</v>
      </c>
      <c r="B2" s="361"/>
      <c r="C2" s="361"/>
      <c r="D2" s="361" t="s">
        <v>1</v>
      </c>
      <c r="E2" s="361"/>
      <c r="F2" s="361"/>
    </row>
    <row r="3" spans="1:8" s="1" customFormat="1" x14ac:dyDescent="0.25">
      <c r="A3" s="364"/>
      <c r="B3" s="364"/>
      <c r="C3" s="364"/>
      <c r="D3" s="364"/>
      <c r="E3" s="364"/>
      <c r="F3" s="364"/>
    </row>
    <row r="4" spans="1:8" s="1" customFormat="1" x14ac:dyDescent="0.25">
      <c r="A4" s="362" t="s">
        <v>423</v>
      </c>
      <c r="B4" s="362"/>
      <c r="C4" s="362"/>
      <c r="D4" s="362"/>
      <c r="E4" s="362"/>
      <c r="F4" s="362"/>
    </row>
    <row r="5" spans="1:8" s="1" customFormat="1" x14ac:dyDescent="0.25">
      <c r="A5" s="362" t="s">
        <v>424</v>
      </c>
      <c r="B5" s="362"/>
      <c r="C5" s="362"/>
      <c r="D5" s="362"/>
      <c r="E5" s="362"/>
      <c r="F5" s="362"/>
    </row>
    <row r="6" spans="1:8" s="1" customFormat="1" x14ac:dyDescent="0.25">
      <c r="A6" s="365" t="str">
        <f>+'[1]2.CMD.T'!A5:H5</f>
        <v>(Kèm theo Nghị quyết số    .../NQ-HĐND ngày      tháng    năm 2024 của Hội đồng nhân dân tỉnh)</v>
      </c>
      <c r="B6" s="365"/>
      <c r="C6" s="365"/>
      <c r="D6" s="365"/>
      <c r="E6" s="365"/>
      <c r="F6" s="365"/>
    </row>
    <row r="7" spans="1:8" ht="12.75" customHeight="1" x14ac:dyDescent="0.25">
      <c r="A7" s="366"/>
      <c r="B7" s="366"/>
      <c r="C7" s="366"/>
      <c r="D7" s="366"/>
      <c r="E7" s="366"/>
      <c r="F7" s="366"/>
    </row>
    <row r="8" spans="1:8" s="7" customFormat="1" ht="44.25" customHeight="1" x14ac:dyDescent="0.25">
      <c r="A8" s="367" t="s">
        <v>4</v>
      </c>
      <c r="B8" s="368" t="s">
        <v>5</v>
      </c>
      <c r="C8" s="369" t="s">
        <v>56</v>
      </c>
      <c r="D8" s="368" t="s">
        <v>7</v>
      </c>
      <c r="E8" s="370" t="s">
        <v>8</v>
      </c>
      <c r="F8" s="368" t="s">
        <v>9</v>
      </c>
    </row>
    <row r="9" spans="1:8" s="7" customFormat="1" ht="15" customHeight="1" x14ac:dyDescent="0.25">
      <c r="A9" s="367"/>
      <c r="B9" s="368"/>
      <c r="C9" s="369"/>
      <c r="D9" s="368"/>
      <c r="E9" s="370"/>
      <c r="F9" s="368"/>
    </row>
    <row r="10" spans="1:8" s="250" customFormat="1" ht="19.5" customHeight="1" x14ac:dyDescent="0.2">
      <c r="A10" s="259" t="s">
        <v>10</v>
      </c>
      <c r="B10" s="260" t="s">
        <v>373</v>
      </c>
      <c r="C10" s="99">
        <v>0.25</v>
      </c>
      <c r="D10" s="261"/>
      <c r="E10" s="262"/>
      <c r="F10" s="263"/>
      <c r="G10" s="249"/>
    </row>
    <row r="11" spans="1:8" s="253" customFormat="1" ht="60" x14ac:dyDescent="0.2">
      <c r="A11" s="264">
        <v>1</v>
      </c>
      <c r="B11" s="265" t="s">
        <v>374</v>
      </c>
      <c r="C11" s="100">
        <f>+C10</f>
        <v>0.25</v>
      </c>
      <c r="D11" s="266" t="s">
        <v>375</v>
      </c>
      <c r="E11" s="264" t="s">
        <v>376</v>
      </c>
      <c r="F11" s="66"/>
      <c r="G11" s="251"/>
      <c r="H11" s="252"/>
    </row>
    <row r="12" spans="1:8" s="250" customFormat="1" ht="19.5" customHeight="1" x14ac:dyDescent="0.2">
      <c r="A12" s="267" t="s">
        <v>15</v>
      </c>
      <c r="B12" s="268" t="s">
        <v>377</v>
      </c>
      <c r="C12" s="99">
        <f>+C13</f>
        <v>1.7</v>
      </c>
      <c r="D12" s="269"/>
      <c r="E12" s="267"/>
      <c r="F12" s="62"/>
      <c r="G12" s="249"/>
      <c r="H12" s="254"/>
    </row>
    <row r="13" spans="1:8" s="253" customFormat="1" ht="42.75" customHeight="1" x14ac:dyDescent="0.2">
      <c r="A13" s="264">
        <v>1</v>
      </c>
      <c r="B13" s="270" t="s">
        <v>378</v>
      </c>
      <c r="C13" s="100">
        <v>1.7</v>
      </c>
      <c r="D13" s="271" t="s">
        <v>379</v>
      </c>
      <c r="E13" s="264" t="s">
        <v>380</v>
      </c>
      <c r="F13" s="66"/>
      <c r="G13" s="251"/>
      <c r="H13" s="252"/>
    </row>
    <row r="14" spans="1:8" s="250" customFormat="1" ht="19.5" customHeight="1" x14ac:dyDescent="0.2">
      <c r="A14" s="267" t="s">
        <v>19</v>
      </c>
      <c r="B14" s="272" t="s">
        <v>20</v>
      </c>
      <c r="C14" s="99">
        <f>SUM(C15:C19)</f>
        <v>16.07</v>
      </c>
      <c r="D14" s="273"/>
      <c r="E14" s="267"/>
      <c r="F14" s="62"/>
      <c r="G14" s="249"/>
      <c r="H14" s="254"/>
    </row>
    <row r="15" spans="1:8" s="253" customFormat="1" ht="45" x14ac:dyDescent="0.2">
      <c r="A15" s="264">
        <v>1</v>
      </c>
      <c r="B15" s="265" t="s">
        <v>381</v>
      </c>
      <c r="C15" s="100">
        <v>7</v>
      </c>
      <c r="D15" s="271" t="s">
        <v>382</v>
      </c>
      <c r="E15" s="264" t="s">
        <v>383</v>
      </c>
      <c r="F15" s="274"/>
      <c r="G15" s="251"/>
      <c r="H15" s="252"/>
    </row>
    <row r="16" spans="1:8" s="256" customFormat="1" ht="30" x14ac:dyDescent="0.25">
      <c r="A16" s="264">
        <v>2</v>
      </c>
      <c r="B16" s="265" t="s">
        <v>384</v>
      </c>
      <c r="C16" s="100">
        <v>3</v>
      </c>
      <c r="D16" s="275" t="s">
        <v>385</v>
      </c>
      <c r="E16" s="264" t="s">
        <v>386</v>
      </c>
      <c r="F16" s="66"/>
      <c r="G16" s="255"/>
      <c r="H16" s="252"/>
    </row>
    <row r="17" spans="1:8" s="253" customFormat="1" ht="45" x14ac:dyDescent="0.2">
      <c r="A17" s="264">
        <v>3</v>
      </c>
      <c r="B17" s="265" t="s">
        <v>387</v>
      </c>
      <c r="C17" s="100">
        <v>3.37</v>
      </c>
      <c r="D17" s="264" t="s">
        <v>388</v>
      </c>
      <c r="E17" s="264" t="s">
        <v>389</v>
      </c>
      <c r="F17" s="66"/>
      <c r="G17" s="251"/>
      <c r="H17" s="252"/>
    </row>
    <row r="18" spans="1:8" s="256" customFormat="1" ht="30" x14ac:dyDescent="0.25">
      <c r="A18" s="264">
        <v>4</v>
      </c>
      <c r="B18" s="276" t="s">
        <v>390</v>
      </c>
      <c r="C18" s="100">
        <v>1.3</v>
      </c>
      <c r="D18" s="275" t="s">
        <v>385</v>
      </c>
      <c r="E18" s="264" t="s">
        <v>421</v>
      </c>
      <c r="F18" s="66"/>
      <c r="G18" s="255"/>
      <c r="H18" s="252"/>
    </row>
    <row r="19" spans="1:8" s="253" customFormat="1" ht="30" x14ac:dyDescent="0.2">
      <c r="A19" s="264">
        <v>5</v>
      </c>
      <c r="B19" s="277" t="s">
        <v>391</v>
      </c>
      <c r="C19" s="100">
        <v>1.4</v>
      </c>
      <c r="D19" s="264" t="s">
        <v>392</v>
      </c>
      <c r="E19" s="264" t="s">
        <v>421</v>
      </c>
      <c r="F19" s="66"/>
      <c r="G19" s="251"/>
      <c r="H19" s="252"/>
    </row>
    <row r="20" spans="1:8" s="250" customFormat="1" ht="19.5" customHeight="1" x14ac:dyDescent="0.2">
      <c r="A20" s="267" t="s">
        <v>26</v>
      </c>
      <c r="B20" s="278" t="s">
        <v>393</v>
      </c>
      <c r="C20" s="99">
        <f>+C21+C22</f>
        <v>6.8</v>
      </c>
      <c r="D20" s="273"/>
      <c r="E20" s="267"/>
      <c r="F20" s="62"/>
      <c r="G20" s="249"/>
      <c r="H20" s="254"/>
    </row>
    <row r="21" spans="1:8" s="256" customFormat="1" ht="30" x14ac:dyDescent="0.2">
      <c r="A21" s="264">
        <v>1</v>
      </c>
      <c r="B21" s="279" t="s">
        <v>394</v>
      </c>
      <c r="C21" s="100">
        <v>3</v>
      </c>
      <c r="D21" s="280" t="s">
        <v>395</v>
      </c>
      <c r="E21" s="281" t="s">
        <v>396</v>
      </c>
      <c r="F21" s="282"/>
      <c r="G21" s="255"/>
      <c r="H21" s="252"/>
    </row>
    <row r="22" spans="1:8" s="256" customFormat="1" ht="30" x14ac:dyDescent="0.2">
      <c r="A22" s="264">
        <v>2</v>
      </c>
      <c r="B22" s="276" t="s">
        <v>397</v>
      </c>
      <c r="C22" s="100">
        <v>3.8</v>
      </c>
      <c r="D22" s="280" t="s">
        <v>398</v>
      </c>
      <c r="E22" s="264" t="s">
        <v>420</v>
      </c>
      <c r="F22" s="283"/>
      <c r="G22" s="255"/>
      <c r="H22" s="252"/>
    </row>
    <row r="23" spans="1:8" s="250" customFormat="1" ht="19.5" customHeight="1" x14ac:dyDescent="0.2">
      <c r="A23" s="267" t="s">
        <v>33</v>
      </c>
      <c r="B23" s="278" t="s">
        <v>399</v>
      </c>
      <c r="C23" s="99">
        <f>SUM(C24:C25)</f>
        <v>46.6</v>
      </c>
      <c r="D23" s="284"/>
      <c r="E23" s="267"/>
      <c r="F23" s="285"/>
      <c r="G23" s="249"/>
      <c r="H23" s="254"/>
    </row>
    <row r="24" spans="1:8" s="256" customFormat="1" ht="30" x14ac:dyDescent="0.2">
      <c r="A24" s="264">
        <v>1</v>
      </c>
      <c r="B24" s="286" t="s">
        <v>400</v>
      </c>
      <c r="C24" s="100">
        <v>18.100000000000001</v>
      </c>
      <c r="D24" s="280" t="s">
        <v>395</v>
      </c>
      <c r="E24" s="281" t="s">
        <v>396</v>
      </c>
      <c r="F24" s="280"/>
      <c r="G24" s="255"/>
      <c r="H24" s="252"/>
    </row>
    <row r="25" spans="1:8" s="256" customFormat="1" ht="45" x14ac:dyDescent="0.2">
      <c r="A25" s="264">
        <v>2</v>
      </c>
      <c r="B25" s="277" t="s">
        <v>401</v>
      </c>
      <c r="C25" s="100">
        <v>28.5</v>
      </c>
      <c r="D25" s="280" t="s">
        <v>402</v>
      </c>
      <c r="E25" s="264" t="s">
        <v>403</v>
      </c>
      <c r="F25" s="280"/>
      <c r="G25" s="255"/>
      <c r="H25" s="252"/>
    </row>
    <row r="26" spans="1:8" s="250" customFormat="1" ht="19.5" customHeight="1" x14ac:dyDescent="0.2">
      <c r="A26" s="267" t="s">
        <v>106</v>
      </c>
      <c r="B26" s="287" t="s">
        <v>38</v>
      </c>
      <c r="C26" s="99">
        <f>+C27+C28</f>
        <v>17</v>
      </c>
      <c r="D26" s="284"/>
      <c r="E26" s="267"/>
      <c r="F26" s="284"/>
      <c r="G26" s="249"/>
      <c r="H26" s="254"/>
    </row>
    <row r="27" spans="1:8" s="257" customFormat="1" ht="30" x14ac:dyDescent="0.25">
      <c r="A27" s="297">
        <v>1</v>
      </c>
      <c r="B27" s="288" t="s">
        <v>404</v>
      </c>
      <c r="C27" s="100">
        <v>5</v>
      </c>
      <c r="D27" s="289" t="s">
        <v>405</v>
      </c>
      <c r="E27" s="281" t="s">
        <v>396</v>
      </c>
      <c r="F27" s="290"/>
    </row>
    <row r="28" spans="1:8" s="257" customFormat="1" ht="30" x14ac:dyDescent="0.25">
      <c r="A28" s="291">
        <v>2</v>
      </c>
      <c r="B28" s="290" t="s">
        <v>406</v>
      </c>
      <c r="C28" s="298">
        <v>12</v>
      </c>
      <c r="D28" s="291" t="s">
        <v>407</v>
      </c>
      <c r="E28" s="264" t="s">
        <v>408</v>
      </c>
      <c r="F28" s="290"/>
    </row>
    <row r="29" spans="1:8" s="258" customFormat="1" ht="19.5" customHeight="1" x14ac:dyDescent="0.25">
      <c r="A29" s="292" t="s">
        <v>178</v>
      </c>
      <c r="B29" s="293" t="s">
        <v>409</v>
      </c>
      <c r="C29" s="299">
        <v>0.5</v>
      </c>
      <c r="D29" s="294"/>
      <c r="E29" s="294"/>
      <c r="F29" s="295"/>
    </row>
    <row r="30" spans="1:8" ht="30" x14ac:dyDescent="0.25">
      <c r="A30" s="291">
        <v>1</v>
      </c>
      <c r="B30" s="290" t="s">
        <v>410</v>
      </c>
      <c r="C30" s="298">
        <f>+C29</f>
        <v>0.5</v>
      </c>
      <c r="D30" s="291" t="s">
        <v>379</v>
      </c>
      <c r="E30" s="32" t="s">
        <v>419</v>
      </c>
      <c r="F30" s="291"/>
    </row>
    <row r="31" spans="1:8" s="258" customFormat="1" ht="19.5" customHeight="1" x14ac:dyDescent="0.25">
      <c r="A31" s="292" t="s">
        <v>181</v>
      </c>
      <c r="B31" s="293" t="s">
        <v>123</v>
      </c>
      <c r="C31" s="299">
        <f>SUM(C32:C35)</f>
        <v>29.46</v>
      </c>
      <c r="D31" s="292"/>
      <c r="E31" s="292"/>
      <c r="F31" s="292"/>
    </row>
    <row r="32" spans="1:8" ht="45" x14ac:dyDescent="0.25">
      <c r="A32" s="291">
        <v>1</v>
      </c>
      <c r="B32" s="296" t="s">
        <v>411</v>
      </c>
      <c r="C32" s="298">
        <v>10</v>
      </c>
      <c r="D32" s="291" t="s">
        <v>407</v>
      </c>
      <c r="E32" s="281" t="s">
        <v>396</v>
      </c>
      <c r="F32" s="291"/>
    </row>
    <row r="33" spans="1:6" ht="30" x14ac:dyDescent="0.25">
      <c r="A33" s="291">
        <v>2</v>
      </c>
      <c r="B33" s="290" t="s">
        <v>412</v>
      </c>
      <c r="C33" s="298">
        <v>18</v>
      </c>
      <c r="D33" s="291" t="s">
        <v>413</v>
      </c>
      <c r="E33" s="264" t="s">
        <v>414</v>
      </c>
      <c r="F33" s="291"/>
    </row>
    <row r="34" spans="1:6" ht="30" x14ac:dyDescent="0.25">
      <c r="A34" s="291">
        <v>3</v>
      </c>
      <c r="B34" s="290" t="s">
        <v>415</v>
      </c>
      <c r="C34" s="300">
        <v>0.96</v>
      </c>
      <c r="D34" s="291" t="s">
        <v>395</v>
      </c>
      <c r="E34" s="264" t="s">
        <v>416</v>
      </c>
      <c r="F34" s="291"/>
    </row>
    <row r="35" spans="1:6" ht="30" x14ac:dyDescent="0.25">
      <c r="A35" s="291">
        <v>4</v>
      </c>
      <c r="B35" s="290" t="s">
        <v>417</v>
      </c>
      <c r="C35" s="300">
        <v>0.5</v>
      </c>
      <c r="D35" s="291" t="s">
        <v>395</v>
      </c>
      <c r="E35" s="264" t="s">
        <v>418</v>
      </c>
      <c r="F35" s="291"/>
    </row>
    <row r="36" spans="1:6" ht="20.25" customHeight="1" x14ac:dyDescent="0.25">
      <c r="A36" s="291">
        <f>+A35+A30+A28+A25+A22+A19+A13+A11</f>
        <v>18</v>
      </c>
      <c r="B36" s="292" t="s">
        <v>422</v>
      </c>
      <c r="C36" s="301">
        <f>+C31+C29+C26+C23+C20+C14+C12+C10</f>
        <v>118.38000000000001</v>
      </c>
      <c r="D36" s="291"/>
      <c r="E36" s="291"/>
      <c r="F36" s="291"/>
    </row>
    <row r="37" spans="1:6" s="25" customFormat="1" ht="15" x14ac:dyDescent="0.25">
      <c r="A37" s="37"/>
      <c r="B37" s="38"/>
      <c r="C37" s="37"/>
      <c r="D37" s="37"/>
      <c r="E37" s="37"/>
      <c r="F37" s="37"/>
    </row>
    <row r="38" spans="1:6" x14ac:dyDescent="0.25">
      <c r="D38" s="39"/>
      <c r="E38" s="357" t="s">
        <v>356</v>
      </c>
      <c r="F38" s="357"/>
    </row>
  </sheetData>
  <mergeCells count="16">
    <mergeCell ref="A4:F4"/>
    <mergeCell ref="A1:C1"/>
    <mergeCell ref="D1:F1"/>
    <mergeCell ref="A2:C2"/>
    <mergeCell ref="D2:F2"/>
    <mergeCell ref="A3:F3"/>
    <mergeCell ref="E38:F38"/>
    <mergeCell ref="A5:F5"/>
    <mergeCell ref="A6:F6"/>
    <mergeCell ref="A7:F7"/>
    <mergeCell ref="A8:A9"/>
    <mergeCell ref="B8:B9"/>
    <mergeCell ref="C8:C9"/>
    <mergeCell ref="D8:D9"/>
    <mergeCell ref="E8:E9"/>
    <mergeCell ref="F8:F9"/>
  </mergeCells>
  <conditionalFormatting sqref="B20">
    <cfRule type="duplicateValues" dxfId="3" priority="1"/>
  </conditionalFormatting>
  <conditionalFormatting sqref="B21">
    <cfRule type="duplicateValues" dxfId="2" priority="2"/>
  </conditionalFormatting>
  <printOptions horizontalCentered="1"/>
  <pageMargins left="0.32" right="0.26" top="0.25" bottom="0.2" header="0.3" footer="0.17"/>
  <pageSetup paperSize="9" orientation="landscape" r:id="rId1"/>
  <headerFooter>
    <oddFooter>&amp;LPhụ lục &amp;A&amp;R&amp;P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2.CMD.T</vt:lpstr>
      <vt:lpstr>2.1.TX Kỳ Anh</vt:lpstr>
      <vt:lpstr>2.2.TX HL</vt:lpstr>
      <vt:lpstr>2.3. Kỳ Anh</vt:lpstr>
      <vt:lpstr>2.4. Cẩm Xuyên</vt:lpstr>
      <vt:lpstr>2.5.Thạch Hà</vt:lpstr>
      <vt:lpstr>2.6. Can Lộc</vt:lpstr>
      <vt:lpstr>2.7. Lộc Hà</vt:lpstr>
      <vt:lpstr>2.8.Nghi Xuân</vt:lpstr>
      <vt:lpstr>2.9.Đ Thọ</vt:lpstr>
      <vt:lpstr>2.10.H Sơn</vt:lpstr>
      <vt:lpstr>2.11.Vũ Quang</vt:lpstr>
      <vt:lpstr>2.12.H Khê</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2024-09-23T02:59:51Z</cp:lastPrinted>
  <dcterms:created xsi:type="dcterms:W3CDTF">2024-09-21T02:52:14Z</dcterms:created>
  <dcterms:modified xsi:type="dcterms:W3CDTF">2024-09-23T04:08:37Z</dcterms:modified>
</cp:coreProperties>
</file>